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8195" windowHeight="9795" tabRatio="864" activeTab="1"/>
  </bookViews>
  <sheets>
    <sheet name="教師大課表" sheetId="1" r:id="rId1"/>
    <sheet name="吳麗虹" sheetId="2" r:id="rId2"/>
    <sheet name="許麗敏" sheetId="3" r:id="rId3"/>
    <sheet name="洪佳琦" sheetId="4" r:id="rId4"/>
    <sheet name="劉瑋如" sheetId="5" r:id="rId5"/>
    <sheet name="彭慧玲" sheetId="6" r:id="rId6"/>
    <sheet name="蘇琡惠" sheetId="7" r:id="rId7"/>
    <sheet name="林鴻媖" sheetId="8" r:id="rId8"/>
    <sheet name="游雅竹" sheetId="9" r:id="rId9"/>
    <sheet name="蔡君臨" sheetId="10" r:id="rId10"/>
    <sheet name="周子凱" sheetId="11" r:id="rId11"/>
    <sheet name="高惠鈴" sheetId="12" r:id="rId12"/>
    <sheet name="林麗芳" sheetId="13" r:id="rId13"/>
    <sheet name="鄭瑞玫" sheetId="14" r:id="rId14"/>
    <sheet name="黃棋煌" sheetId="15" r:id="rId15"/>
    <sheet name="陳亮蓉" sheetId="16" r:id="rId16"/>
    <sheet name="史育瑋" sheetId="17" r:id="rId17"/>
    <sheet name="黃琬玲" sheetId="18" r:id="rId18"/>
    <sheet name="陳炳煌" sheetId="19" r:id="rId19"/>
    <sheet name="吳道明" sheetId="20" r:id="rId20"/>
    <sheet name="張文旭" sheetId="21" r:id="rId21"/>
    <sheet name="李俊欽" sheetId="22" r:id="rId22"/>
    <sheet name="杜碧琦" sheetId="23" r:id="rId23"/>
    <sheet name="林蓉珠" sheetId="24" r:id="rId24"/>
    <sheet name="周宣詠" sheetId="25" r:id="rId2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<sst xmlns="http://schemas.openxmlformats.org/spreadsheetml/2006/main" count="740" uniqueCount="158">
  <si>
    <t xml:space="preserve"> 11：05
|
11：55</t>
  </si>
  <si>
    <t>教師：黃琬玲</t>
  </si>
  <si>
    <t>教師：洪佳琦</t>
  </si>
  <si>
    <t>教師：陳亮蓉</t>
  </si>
  <si>
    <t>教師：周子凱</t>
  </si>
  <si>
    <t>教師：張文旭</t>
  </si>
  <si>
    <t xml:space="preserve"> 10：05
|
10：55</t>
  </si>
  <si>
    <t xml:space="preserve"> 08：10
|
09：00</t>
  </si>
  <si>
    <t>教師：蘇琡惠</t>
  </si>
  <si>
    <t>教師：蔡君臨</t>
  </si>
  <si>
    <t xml:space="preserve"> 09：10
|
10：00</t>
  </si>
  <si>
    <t>教師：彭慧玲</t>
  </si>
  <si>
    <t>教師：吳道明</t>
  </si>
  <si>
    <t>教師：陳炳煌</t>
  </si>
  <si>
    <t>教師：高惠鈴</t>
  </si>
  <si>
    <t>星期四</t>
  </si>
  <si>
    <t>教師：林麗芳</t>
  </si>
  <si>
    <t xml:space="preserve"> 13：20
|
14：10</t>
  </si>
  <si>
    <t>時間</t>
  </si>
  <si>
    <t>教師：許麗敏</t>
  </si>
  <si>
    <t>節</t>
  </si>
  <si>
    <t xml:space="preserve"> 14：15
|
15：05</t>
  </si>
  <si>
    <t>教師：劉瑋如</t>
  </si>
  <si>
    <t>星期一</t>
  </si>
  <si>
    <t>星期五</t>
  </si>
  <si>
    <t>星期三</t>
  </si>
  <si>
    <t>星期二</t>
  </si>
  <si>
    <t>教師：吳麗虹</t>
  </si>
  <si>
    <t>教師：李俊欽</t>
  </si>
  <si>
    <t>教師：杜碧琦</t>
  </si>
  <si>
    <t>教師姓名</t>
  </si>
  <si>
    <t>星期一</t>
  </si>
  <si>
    <t>星期二</t>
  </si>
  <si>
    <t>星期三</t>
  </si>
  <si>
    <t>星期四</t>
  </si>
  <si>
    <t>星期五</t>
  </si>
  <si>
    <t>第1節</t>
  </si>
  <si>
    <t>第2節</t>
  </si>
  <si>
    <t>第3節</t>
  </si>
  <si>
    <t>第4節</t>
  </si>
  <si>
    <t>第5節</t>
  </si>
  <si>
    <t>第6節</t>
  </si>
  <si>
    <t>第7節</t>
  </si>
  <si>
    <t>吳麗虹</t>
  </si>
  <si>
    <t>許麗敏</t>
  </si>
  <si>
    <t>洪佳琦</t>
  </si>
  <si>
    <t>彭慧玲</t>
  </si>
  <si>
    <t>蘇琡惠</t>
  </si>
  <si>
    <t>周子凱</t>
  </si>
  <si>
    <t>蔡君臨</t>
  </si>
  <si>
    <t>自然</t>
  </si>
  <si>
    <t>高惠鈴</t>
  </si>
  <si>
    <t>林麗芳</t>
  </si>
  <si>
    <t>陳亮蓉</t>
  </si>
  <si>
    <t>黃琬玲</t>
  </si>
  <si>
    <t>陳炳煌</t>
  </si>
  <si>
    <t>吳道明</t>
  </si>
  <si>
    <t>張文旭</t>
  </si>
  <si>
    <t>李俊欽</t>
  </si>
  <si>
    <t>杜碧琦</t>
  </si>
  <si>
    <t>總節數</t>
  </si>
  <si>
    <t>國文</t>
  </si>
  <si>
    <t>教師：史育瑋</t>
  </si>
  <si>
    <t>劉瑋如</t>
  </si>
  <si>
    <t>史育瑋</t>
  </si>
  <si>
    <t>第8節</t>
  </si>
  <si>
    <t>第8節</t>
  </si>
  <si>
    <t>第7節</t>
  </si>
  <si>
    <t>黃棋煌</t>
  </si>
  <si>
    <t>林蓉珠</t>
  </si>
  <si>
    <t>鄭瑞玫</t>
  </si>
  <si>
    <t>英文</t>
  </si>
  <si>
    <t>數學</t>
  </si>
  <si>
    <t>社會</t>
  </si>
  <si>
    <t>體育</t>
  </si>
  <si>
    <t>專業</t>
  </si>
  <si>
    <t>教師：鄭瑞玫</t>
  </si>
  <si>
    <t>教師：黃棋煌</t>
  </si>
  <si>
    <t>【103】學年度   暑假輔導課程 【教師】 課 程 表</t>
  </si>
  <si>
    <t xml:space="preserve"> 16：05
|
16：55</t>
  </si>
  <si>
    <t>列表時間：</t>
  </si>
  <si>
    <t>列表時間：</t>
  </si>
  <si>
    <t xml:space="preserve"> 15：10
|
16：00</t>
  </si>
  <si>
    <t xml:space="preserve"> 15：10
|
16：00</t>
  </si>
  <si>
    <t>國文
資應三A</t>
  </si>
  <si>
    <t>國文
電機三A</t>
  </si>
  <si>
    <t>英文
電三A</t>
  </si>
  <si>
    <t>英文
資應三A</t>
  </si>
  <si>
    <t>英語口語練習
應三A</t>
  </si>
  <si>
    <t>英文聽力
應三A</t>
  </si>
  <si>
    <t>數學
應三A</t>
  </si>
  <si>
    <t>數學
資三A</t>
  </si>
  <si>
    <t>數學
電三A</t>
  </si>
  <si>
    <t>體育
資應三A</t>
  </si>
  <si>
    <t>基本電學
電三A</t>
  </si>
  <si>
    <t>基電實習
電三A</t>
  </si>
  <si>
    <t>體育
電三A</t>
  </si>
  <si>
    <t>電子學
電三A</t>
  </si>
  <si>
    <t>電工機械
電三A</t>
  </si>
  <si>
    <t>電子學
資三A</t>
  </si>
  <si>
    <t>電子實習
資三A</t>
  </si>
  <si>
    <t>電子實習
電三A</t>
  </si>
  <si>
    <t>基本電學
資三A</t>
  </si>
  <si>
    <t>數位邏輯
資三A</t>
  </si>
  <si>
    <t>計算機概論
應三A</t>
  </si>
  <si>
    <t>電腦應用
資三A</t>
  </si>
  <si>
    <t>計算機概論
資三A</t>
  </si>
  <si>
    <t>商業概論
應三A</t>
  </si>
  <si>
    <t>林鴻媖</t>
  </si>
  <si>
    <r>
      <rPr>
        <sz val="11"/>
        <rFont val="標楷體"/>
        <family val="4"/>
      </rPr>
      <t>英文句型與寫作</t>
    </r>
    <r>
      <rPr>
        <sz val="12"/>
        <rFont val="標楷體"/>
        <family val="4"/>
      </rPr>
      <t xml:space="preserve">
應三A</t>
    </r>
  </si>
  <si>
    <r>
      <rPr>
        <sz val="11"/>
        <rFont val="標楷體"/>
        <family val="4"/>
      </rPr>
      <t>英文閱讀與習作</t>
    </r>
    <r>
      <rPr>
        <sz val="12"/>
        <rFont val="標楷體"/>
        <family val="4"/>
      </rPr>
      <t xml:space="preserve">
應三A</t>
    </r>
  </si>
  <si>
    <t>領域</t>
  </si>
  <si>
    <t>導師時間
高二甲</t>
  </si>
  <si>
    <t>物理
高中合</t>
  </si>
  <si>
    <t>歷史
國中合</t>
  </si>
  <si>
    <t>歷史
高中合</t>
  </si>
  <si>
    <t>地理
高中合</t>
  </si>
  <si>
    <t>地理
國中合</t>
  </si>
  <si>
    <t>體育
國中合</t>
  </si>
  <si>
    <t>體育
高中合</t>
  </si>
  <si>
    <t>國文
高中合</t>
  </si>
  <si>
    <t>公民
國中合</t>
  </si>
  <si>
    <t>公民
國中合</t>
  </si>
  <si>
    <t>公民
高中合</t>
  </si>
  <si>
    <t>導師時間
國中合</t>
  </si>
  <si>
    <t>國文
國中合</t>
  </si>
  <si>
    <t>高中合
英文</t>
  </si>
  <si>
    <t>英文
高中合</t>
  </si>
  <si>
    <t>英文寫作
高中合</t>
  </si>
  <si>
    <t>數學
高中合</t>
  </si>
  <si>
    <t>數學
國中合</t>
  </si>
  <si>
    <t>國中合
生物</t>
  </si>
  <si>
    <t>生物
高中合</t>
  </si>
  <si>
    <t>化學
高中合</t>
  </si>
  <si>
    <t>理化
國中合</t>
  </si>
  <si>
    <t>游雅竹</t>
  </si>
  <si>
    <t>教師：游雅竹</t>
  </si>
  <si>
    <t>英文
國中合</t>
  </si>
  <si>
    <t>英聽
國中合</t>
  </si>
  <si>
    <t>高一甲</t>
  </si>
  <si>
    <t>化學
高一甲</t>
  </si>
  <si>
    <t>英文
高一甲</t>
  </si>
  <si>
    <t>導師時間
高一甲</t>
  </si>
  <si>
    <t xml:space="preserve">導師時間高二乙
導師時間高一甲
</t>
  </si>
  <si>
    <t>生物
高一甲</t>
  </si>
  <si>
    <t>數學
高一甲</t>
  </si>
  <si>
    <t>國文
高一甲</t>
  </si>
  <si>
    <t>歷史
高一甲</t>
  </si>
  <si>
    <t>公民
高一甲</t>
  </si>
  <si>
    <t>國文
國中合</t>
  </si>
  <si>
    <t>【103】學年度   暑假輔導課程 【教師】 課 程 表</t>
  </si>
  <si>
    <t>星期五</t>
  </si>
  <si>
    <t>教師：林蓉珠</t>
  </si>
  <si>
    <t>教師：周宣詠</t>
  </si>
  <si>
    <t>地理
高一甲</t>
  </si>
  <si>
    <t>體育
高一甲</t>
  </si>
  <si>
    <t>公民
高一甲</t>
  </si>
  <si>
    <t>數學
高一甲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</si>
</sst>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9"/>
      <name val="新細明體"/>
      <family val="1"/>
    </font>
    <font>
      <sz val="2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sz val="12"/>
      <color rgb="FFFF0000"/>
      <name val="標楷體"/>
      <family val="4"/>
    </font>
    <font>
      <sz val="12"/>
      <color theme="1"/>
      <name val="標楷體"/>
      <family val="4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9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8" borderId="8" applyNumberFormat="0" applyAlignment="0" applyProtection="0"/>
    <xf numFmtId="0" fontId="17" fillId="24" borderId="9" applyNumberFormat="0" applyAlignment="0" applyProtection="0"/>
    <xf numFmtId="0" fontId="18" fillId="3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34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center"/>
      <protection/>
    </xf>
    <xf numFmtId="0" fontId="22" fillId="0" borderId="12" xfId="34" applyFont="1" applyFill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center" vertical="center" shrinkToFit="1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Fill="1" applyBorder="1" applyAlignment="1">
      <alignment horizontal="center" vertical="center"/>
      <protection/>
    </xf>
    <xf numFmtId="0" fontId="21" fillId="0" borderId="13" xfId="34" applyFont="1" applyFill="1" applyBorder="1" applyAlignment="1">
      <alignment horizontal="center" vertical="center" shrinkToFit="1"/>
      <protection/>
    </xf>
    <xf numFmtId="0" fontId="21" fillId="0" borderId="13" xfId="34" applyFont="1" applyFill="1" applyBorder="1" applyAlignment="1">
      <alignment horizontal="center" vertical="center"/>
      <protection/>
    </xf>
    <xf numFmtId="0" fontId="21" fillId="0" borderId="14" xfId="34" applyFont="1" applyFill="1" applyBorder="1" applyAlignment="1">
      <alignment horizontal="center" vertical="center" shrinkToFit="1"/>
      <protection/>
    </xf>
    <xf numFmtId="0" fontId="20" fillId="0" borderId="15" xfId="34" applyFont="1" applyFill="1" applyBorder="1" applyAlignment="1">
      <alignment horizontal="center" vertical="center" shrinkToFit="1"/>
      <protection/>
    </xf>
    <xf numFmtId="0" fontId="20" fillId="0" borderId="16" xfId="34" applyFont="1" applyFill="1" applyBorder="1" applyAlignment="1">
      <alignment horizontal="center" vertical="center" shrinkToFit="1"/>
      <protection/>
    </xf>
    <xf numFmtId="0" fontId="20" fillId="0" borderId="17" xfId="34" applyFont="1" applyFill="1" applyBorder="1" applyAlignment="1">
      <alignment horizontal="center" vertical="center" shrinkToFit="1"/>
      <protection/>
    </xf>
    <xf numFmtId="0" fontId="20" fillId="0" borderId="18" xfId="0" applyFont="1" applyFill="1" applyBorder="1" applyAlignment="1">
      <alignment horizontal="center" vertical="center" wrapText="1"/>
    </xf>
    <xf numFmtId="22" fontId="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26" borderId="19" xfId="35" applyFont="1" applyFill="1" applyBorder="1" applyAlignment="1">
      <alignment horizontal="center" vertical="center"/>
      <protection/>
    </xf>
    <xf numFmtId="0" fontId="21" fillId="27" borderId="20" xfId="35" applyFont="1" applyFill="1" applyBorder="1" applyAlignment="1">
      <alignment horizontal="center" vertical="center"/>
      <protection/>
    </xf>
    <xf numFmtId="0" fontId="25" fillId="27" borderId="21" xfId="35" applyFont="1" applyFill="1" applyBorder="1" applyAlignment="1">
      <alignment horizontal="center" vertical="center"/>
      <protection/>
    </xf>
    <xf numFmtId="0" fontId="25" fillId="27" borderId="22" xfId="35" applyFont="1" applyFill="1" applyBorder="1" applyAlignment="1">
      <alignment horizontal="center" vertical="center"/>
      <protection/>
    </xf>
    <xf numFmtId="0" fontId="26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7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7" fillId="0" borderId="32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9" fillId="0" borderId="11" xfId="34" applyFont="1" applyFill="1" applyBorder="1" applyAlignment="1">
      <alignment horizontal="center" vertical="center" wrapText="1" shrinkToFit="1"/>
      <protection/>
    </xf>
    <xf numFmtId="0" fontId="29" fillId="0" borderId="12" xfId="34" applyFont="1" applyFill="1" applyBorder="1" applyAlignment="1">
      <alignment horizontal="center" vertical="center" wrapText="1" shrinkToFit="1"/>
      <protection/>
    </xf>
    <xf numFmtId="0" fontId="29" fillId="0" borderId="10" xfId="34" applyFont="1" applyFill="1" applyBorder="1" applyAlignment="1">
      <alignment horizontal="center" vertical="center" wrapText="1" shrinkToFit="1"/>
      <protection/>
    </xf>
    <xf numFmtId="0" fontId="29" fillId="0" borderId="37" xfId="34" applyFont="1" applyFill="1" applyBorder="1" applyAlignment="1">
      <alignment horizontal="center" vertical="center" wrapText="1" shrinkToFit="1"/>
      <protection/>
    </xf>
    <xf numFmtId="0" fontId="29" fillId="0" borderId="38" xfId="34" applyFont="1" applyFill="1" applyBorder="1" applyAlignment="1">
      <alignment horizontal="center" vertical="center" wrapText="1" shrinkToFit="1"/>
      <protection/>
    </xf>
    <xf numFmtId="0" fontId="29" fillId="0" borderId="39" xfId="34" applyFont="1" applyFill="1" applyBorder="1" applyAlignment="1">
      <alignment horizontal="center" vertical="center" wrapText="1" shrinkToFit="1"/>
      <protection/>
    </xf>
    <xf numFmtId="0" fontId="29" fillId="0" borderId="40" xfId="34" applyFont="1" applyFill="1" applyBorder="1" applyAlignment="1">
      <alignment horizontal="center" vertical="center" wrapText="1" shrinkToFit="1"/>
      <protection/>
    </xf>
    <xf numFmtId="0" fontId="29" fillId="0" borderId="41" xfId="34" applyFont="1" applyFill="1" applyBorder="1" applyAlignment="1">
      <alignment horizontal="center" vertical="center" wrapText="1" shrinkToFit="1"/>
      <protection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26" borderId="46" xfId="35" applyFont="1" applyFill="1" applyBorder="1" applyAlignment="1">
      <alignment horizontal="center" vertical="center"/>
      <protection/>
    </xf>
    <xf numFmtId="0" fontId="21" fillId="27" borderId="47" xfId="35" applyFont="1" applyFill="1" applyBorder="1" applyAlignment="1">
      <alignment horizontal="center" vertical="center"/>
      <protection/>
    </xf>
    <xf numFmtId="0" fontId="25" fillId="27" borderId="48" xfId="35" applyFont="1" applyFill="1" applyBorder="1" applyAlignment="1">
      <alignment horizontal="center" vertical="center"/>
      <protection/>
    </xf>
    <xf numFmtId="0" fontId="25" fillId="27" borderId="49" xfId="35" applyFont="1" applyFill="1" applyBorder="1" applyAlignment="1">
      <alignment horizontal="center" vertical="center"/>
      <protection/>
    </xf>
    <xf numFmtId="0" fontId="26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2" fillId="28" borderId="12" xfId="34" applyFont="1" applyFill="1" applyBorder="1" applyAlignment="1">
      <alignment horizontal="center" vertical="center" textRotation="255" shrinkToFit="1"/>
      <protection/>
    </xf>
    <xf numFmtId="0" fontId="31" fillId="0" borderId="38" xfId="34" applyFont="1" applyFill="1" applyBorder="1" applyAlignment="1">
      <alignment horizontal="center" vertical="center" wrapText="1" shrinkToFit="1"/>
      <protection/>
    </xf>
    <xf numFmtId="0" fontId="31" fillId="0" borderId="10" xfId="34" applyFont="1" applyFill="1" applyBorder="1" applyAlignment="1">
      <alignment horizontal="center" vertical="center" wrapText="1" shrinkToFit="1"/>
      <protection/>
    </xf>
    <xf numFmtId="0" fontId="20" fillId="0" borderId="31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29" fillId="0" borderId="62" xfId="34" applyFont="1" applyFill="1" applyBorder="1" applyAlignment="1">
      <alignment horizontal="center" vertical="center" wrapText="1" shrinkToFit="1"/>
      <protection/>
    </xf>
    <xf numFmtId="0" fontId="20" fillId="0" borderId="63" xfId="34" applyFont="1" applyFill="1" applyBorder="1" applyAlignment="1">
      <alignment horizontal="center" vertical="center" shrinkToFit="1"/>
      <protection/>
    </xf>
    <xf numFmtId="0" fontId="29" fillId="0" borderId="64" xfId="34" applyFont="1" applyFill="1" applyBorder="1" applyAlignment="1">
      <alignment horizontal="center" vertical="center" wrapText="1" shrinkToFit="1"/>
      <protection/>
    </xf>
    <xf numFmtId="0" fontId="20" fillId="0" borderId="65" xfId="34" applyFont="1" applyFill="1" applyBorder="1" applyAlignment="1">
      <alignment horizontal="center" vertical="center" shrinkToFit="1"/>
      <protection/>
    </xf>
    <xf numFmtId="0" fontId="29" fillId="0" borderId="66" xfId="34" applyFont="1" applyFill="1" applyBorder="1" applyAlignment="1">
      <alignment horizontal="center" vertical="center" wrapText="1" shrinkToFit="1"/>
      <protection/>
    </xf>
    <xf numFmtId="0" fontId="31" fillId="0" borderId="39" xfId="34" applyFont="1" applyFill="1" applyBorder="1" applyAlignment="1">
      <alignment horizontal="center" vertical="center" wrapText="1" shrinkToFit="1"/>
      <protection/>
    </xf>
    <xf numFmtId="0" fontId="30" fillId="0" borderId="17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21" fillId="26" borderId="68" xfId="35" applyFont="1" applyFill="1" applyBorder="1" applyAlignment="1">
      <alignment horizontal="center" vertical="center"/>
      <protection/>
    </xf>
    <xf numFmtId="0" fontId="21" fillId="27" borderId="11" xfId="35" applyFont="1" applyFill="1" applyBorder="1" applyAlignment="1">
      <alignment horizontal="center" vertical="center"/>
      <protection/>
    </xf>
    <xf numFmtId="0" fontId="25" fillId="27" borderId="11" xfId="35" applyFont="1" applyFill="1" applyBorder="1" applyAlignment="1">
      <alignment horizontal="center" vertical="center"/>
      <protection/>
    </xf>
    <xf numFmtId="0" fontId="25" fillId="27" borderId="16" xfId="35" applyFont="1" applyFill="1" applyBorder="1" applyAlignment="1">
      <alignment horizontal="center" vertical="center"/>
      <protection/>
    </xf>
    <xf numFmtId="0" fontId="26" fillId="0" borderId="69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1" fillId="26" borderId="10" xfId="35" applyFont="1" applyFill="1" applyBorder="1" applyAlignment="1">
      <alignment horizontal="center" vertical="center"/>
      <protection/>
    </xf>
    <xf numFmtId="0" fontId="21" fillId="27" borderId="10" xfId="35" applyFont="1" applyFill="1" applyBorder="1" applyAlignment="1">
      <alignment horizontal="center" vertical="center"/>
      <protection/>
    </xf>
    <xf numFmtId="0" fontId="25" fillId="27" borderId="10" xfId="35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left" vertical="center"/>
    </xf>
    <xf numFmtId="0" fontId="0" fillId="29" borderId="0" xfId="0" applyFont="1" applyFill="1" applyAlignment="1">
      <alignment horizontal="left" vertical="center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7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1" fillId="0" borderId="77" xfId="34" applyFont="1" applyFill="1" applyBorder="1" applyAlignment="1">
      <alignment horizontal="center" vertical="center" shrinkToFit="1"/>
      <protection/>
    </xf>
    <xf numFmtId="0" fontId="22" fillId="0" borderId="0" xfId="34" applyFont="1" applyFill="1" applyBorder="1" applyAlignment="1">
      <alignment horizontal="center" vertical="center" shrinkToFit="1"/>
      <protection/>
    </xf>
    <xf numFmtId="0" fontId="22" fillId="0" borderId="78" xfId="34" applyFont="1" applyFill="1" applyBorder="1" applyAlignment="1">
      <alignment horizontal="center" vertical="center"/>
      <protection/>
    </xf>
    <xf numFmtId="0" fontId="22" fillId="0" borderId="79" xfId="34" applyFont="1" applyFill="1" applyBorder="1" applyAlignment="1">
      <alignment horizontal="center" vertical="center"/>
      <protection/>
    </xf>
    <xf numFmtId="0" fontId="22" fillId="0" borderId="80" xfId="34" applyFont="1" applyFill="1" applyBorder="1" applyAlignment="1">
      <alignment horizontal="center" vertical="center"/>
      <protection/>
    </xf>
    <xf numFmtId="0" fontId="21" fillId="0" borderId="81" xfId="34" applyFont="1" applyFill="1" applyBorder="1" applyAlignment="1">
      <alignment horizontal="center" vertical="center" shrinkToFit="1"/>
      <protection/>
    </xf>
    <xf numFmtId="0" fontId="21" fillId="0" borderId="82" xfId="34" applyFont="1" applyFill="1" applyBorder="1" applyAlignment="1">
      <alignment horizontal="center" vertical="center" shrinkToFit="1"/>
      <protection/>
    </xf>
    <xf numFmtId="0" fontId="21" fillId="0" borderId="83" xfId="34" applyFont="1" applyFill="1" applyBorder="1" applyAlignment="1">
      <alignment horizontal="center" vertical="center" shrinkToFit="1"/>
      <protection/>
    </xf>
    <xf numFmtId="0" fontId="21" fillId="0" borderId="40" xfId="34" applyFont="1" applyFill="1" applyBorder="1" applyAlignment="1">
      <alignment horizontal="center" vertical="center" shrinkToFit="1"/>
      <protection/>
    </xf>
    <xf numFmtId="0" fontId="22" fillId="28" borderId="84" xfId="34" applyFont="1" applyFill="1" applyBorder="1" applyAlignment="1">
      <alignment horizontal="center" vertical="center" textRotation="255" shrinkToFit="1"/>
      <protection/>
    </xf>
    <xf numFmtId="0" fontId="22" fillId="28" borderId="12" xfId="34" applyFont="1" applyFill="1" applyBorder="1" applyAlignment="1">
      <alignment horizontal="center" vertical="center" textRotation="255" shrinkToFit="1"/>
      <protection/>
    </xf>
    <xf numFmtId="0" fontId="22" fillId="28" borderId="41" xfId="34" applyFont="1" applyFill="1" applyBorder="1" applyAlignment="1">
      <alignment horizontal="center" vertical="center" textRotation="255" shrinkToFit="1"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41" xfId="34" applyFont="1" applyFill="1" applyBorder="1" applyAlignment="1">
      <alignment horizontal="center" vertical="center"/>
      <protection/>
    </xf>
    <xf numFmtId="0" fontId="22" fillId="0" borderId="85" xfId="34" applyFont="1" applyFill="1" applyBorder="1" applyAlignment="1">
      <alignment horizontal="center" vertical="center" shrinkToFit="1"/>
      <protection/>
    </xf>
    <xf numFmtId="0" fontId="22" fillId="0" borderId="86" xfId="34" applyFont="1" applyFill="1" applyBorder="1" applyAlignment="1">
      <alignment horizontal="center" vertical="center" shrinkToFit="1"/>
      <protection/>
    </xf>
    <xf numFmtId="0" fontId="21" fillId="28" borderId="84" xfId="34" applyFont="1" applyFill="1" applyBorder="1" applyAlignment="1">
      <alignment horizontal="center" vertical="center" wrapText="1"/>
      <protection/>
    </xf>
    <xf numFmtId="0" fontId="21" fillId="28" borderId="41" xfId="34" applyFont="1" applyFill="1" applyBorder="1" applyAlignment="1">
      <alignment horizontal="center" vertical="center" wrapText="1"/>
      <protection/>
    </xf>
    <xf numFmtId="0" fontId="21" fillId="30" borderId="84" xfId="34" applyFont="1" applyFill="1" applyBorder="1" applyAlignment="1">
      <alignment horizontal="center" vertical="center"/>
      <protection/>
    </xf>
    <xf numFmtId="0" fontId="21" fillId="30" borderId="12" xfId="34" applyFont="1" applyFill="1" applyBorder="1" applyAlignment="1">
      <alignment horizontal="center" vertical="center"/>
      <protection/>
    </xf>
    <xf numFmtId="0" fontId="22" fillId="28" borderId="87" xfId="34" applyFont="1" applyFill="1" applyBorder="1" applyAlignment="1">
      <alignment horizontal="center" vertical="center" textRotation="255" shrinkToFit="1"/>
      <protection/>
    </xf>
    <xf numFmtId="0" fontId="22" fillId="28" borderId="88" xfId="34" applyFont="1" applyFill="1" applyBorder="1" applyAlignment="1">
      <alignment horizontal="center" vertical="center" textRotation="255" shrinkToFit="1"/>
      <protection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67" xfId="0" applyFont="1" applyBorder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-1-T-all-p" xfId="34"/>
    <cellStyle name="一般_DataSection" xfId="35"/>
    <cellStyle name="Comma" xfId="36"/>
    <cellStyle name="Comma [0]" xfId="37"/>
    <cellStyle name="中等" xfId="38"/>
    <cellStyle name="合計" xfId="39"/>
    <cellStyle name="好" xfId="40"/>
    <cellStyle name="好_100-1-T-1025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100-1-T-1025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F26"/>
  <sheetViews>
    <sheetView showZeros="0" view="pageBreakPreview" zoomScale="115" zoomScaleNormal="40" zoomScaleSheetLayoutView="115" workbookViewId="0" topLeftCell="A1">
      <pane xSplit="2" ySplit="2" topLeftCell="AA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23" sqref="AH23"/>
    </sheetView>
  </sheetViews>
  <sheetFormatPr defaultColWidth="9.00390625" defaultRowHeight="18.75" customHeight="1"/>
  <cols>
    <col min="1" max="1" width="10.50390625" style="7" bestFit="1" customWidth="1"/>
    <col min="2" max="2" width="12.625" style="10" customWidth="1"/>
    <col min="3" max="10" width="9.625" style="10" customWidth="1"/>
    <col min="11" max="11" width="1.625" style="12" customWidth="1"/>
    <col min="12" max="19" width="9.625" style="10" customWidth="1"/>
    <col min="20" max="20" width="1.625" style="12" customWidth="1"/>
    <col min="21" max="28" width="9.625" style="10" customWidth="1"/>
    <col min="29" max="29" width="1.625" style="12" customWidth="1"/>
    <col min="30" max="37" width="9.625" style="10" customWidth="1"/>
    <col min="38" max="38" width="1.625" style="12" customWidth="1"/>
    <col min="39" max="46" width="9.625" style="10" customWidth="1"/>
    <col min="47" max="47" width="9.00390625" style="14" customWidth="1"/>
    <col min="48" max="136" width="9.00390625" style="10" customWidth="1"/>
    <col min="137" max="16384" width="9.00390625" style="7" customWidth="1"/>
  </cols>
  <sheetData>
    <row r="1" spans="1:47" ht="20.25" customHeight="1" thickBot="1">
      <c r="A1" s="157" t="s">
        <v>111</v>
      </c>
      <c r="B1" s="159" t="s">
        <v>30</v>
      </c>
      <c r="C1" s="155" t="s">
        <v>31</v>
      </c>
      <c r="D1" s="156"/>
      <c r="E1" s="156"/>
      <c r="F1" s="156"/>
      <c r="G1" s="156"/>
      <c r="H1" s="156"/>
      <c r="I1" s="156"/>
      <c r="J1" s="142"/>
      <c r="K1" s="6"/>
      <c r="L1" s="156" t="s">
        <v>32</v>
      </c>
      <c r="M1" s="156"/>
      <c r="N1" s="156"/>
      <c r="O1" s="156"/>
      <c r="P1" s="156"/>
      <c r="Q1" s="156"/>
      <c r="R1" s="156"/>
      <c r="S1" s="142"/>
      <c r="T1" s="6"/>
      <c r="U1" s="155" t="s">
        <v>33</v>
      </c>
      <c r="V1" s="156"/>
      <c r="W1" s="156"/>
      <c r="X1" s="156"/>
      <c r="Y1" s="156"/>
      <c r="Z1" s="156"/>
      <c r="AA1" s="156"/>
      <c r="AB1" s="142"/>
      <c r="AC1" s="6"/>
      <c r="AD1" s="155" t="s">
        <v>34</v>
      </c>
      <c r="AE1" s="156"/>
      <c r="AF1" s="156"/>
      <c r="AG1" s="156"/>
      <c r="AH1" s="156"/>
      <c r="AI1" s="156"/>
      <c r="AJ1" s="156"/>
      <c r="AK1" s="142"/>
      <c r="AL1" s="6"/>
      <c r="AM1" s="155" t="s">
        <v>35</v>
      </c>
      <c r="AN1" s="156"/>
      <c r="AO1" s="156"/>
      <c r="AP1" s="156"/>
      <c r="AQ1" s="156"/>
      <c r="AR1" s="156"/>
      <c r="AS1" s="156"/>
      <c r="AT1" s="156"/>
      <c r="AU1" s="153" t="s">
        <v>60</v>
      </c>
    </row>
    <row r="2" spans="1:126" ht="20.25" thickBot="1">
      <c r="A2" s="158"/>
      <c r="B2" s="160"/>
      <c r="C2" s="143" t="s">
        <v>36</v>
      </c>
      <c r="D2" s="144" t="s">
        <v>37</v>
      </c>
      <c r="E2" s="144" t="s">
        <v>38</v>
      </c>
      <c r="F2" s="144" t="s">
        <v>39</v>
      </c>
      <c r="G2" s="144" t="s">
        <v>40</v>
      </c>
      <c r="H2" s="144" t="s">
        <v>41</v>
      </c>
      <c r="I2" s="144" t="s">
        <v>42</v>
      </c>
      <c r="J2" s="144" t="s">
        <v>65</v>
      </c>
      <c r="K2" s="8"/>
      <c r="L2" s="145" t="s">
        <v>36</v>
      </c>
      <c r="M2" s="144" t="s">
        <v>37</v>
      </c>
      <c r="N2" s="144" t="s">
        <v>38</v>
      </c>
      <c r="O2" s="144" t="s">
        <v>39</v>
      </c>
      <c r="P2" s="144" t="s">
        <v>40</v>
      </c>
      <c r="Q2" s="144" t="s">
        <v>41</v>
      </c>
      <c r="R2" s="144" t="s">
        <v>42</v>
      </c>
      <c r="S2" s="144" t="s">
        <v>65</v>
      </c>
      <c r="T2" s="8"/>
      <c r="U2" s="143" t="s">
        <v>36</v>
      </c>
      <c r="V2" s="144" t="s">
        <v>37</v>
      </c>
      <c r="W2" s="144" t="s">
        <v>38</v>
      </c>
      <c r="X2" s="144" t="s">
        <v>39</v>
      </c>
      <c r="Y2" s="144" t="s">
        <v>40</v>
      </c>
      <c r="Z2" s="144" t="s">
        <v>41</v>
      </c>
      <c r="AA2" s="144" t="s">
        <v>42</v>
      </c>
      <c r="AB2" s="144" t="s">
        <v>65</v>
      </c>
      <c r="AC2" s="8"/>
      <c r="AD2" s="143" t="s">
        <v>36</v>
      </c>
      <c r="AE2" s="144" t="s">
        <v>37</v>
      </c>
      <c r="AF2" s="144" t="s">
        <v>38</v>
      </c>
      <c r="AG2" s="144" t="s">
        <v>39</v>
      </c>
      <c r="AH2" s="144" t="s">
        <v>40</v>
      </c>
      <c r="AI2" s="144" t="s">
        <v>41</v>
      </c>
      <c r="AJ2" s="144" t="s">
        <v>42</v>
      </c>
      <c r="AK2" s="144" t="s">
        <v>66</v>
      </c>
      <c r="AL2" s="8"/>
      <c r="AM2" s="143" t="s">
        <v>36</v>
      </c>
      <c r="AN2" s="144" t="s">
        <v>37</v>
      </c>
      <c r="AO2" s="144" t="s">
        <v>38</v>
      </c>
      <c r="AP2" s="144" t="s">
        <v>39</v>
      </c>
      <c r="AQ2" s="144" t="s">
        <v>40</v>
      </c>
      <c r="AR2" s="144" t="s">
        <v>41</v>
      </c>
      <c r="AS2" s="144" t="s">
        <v>67</v>
      </c>
      <c r="AT2" s="144" t="s">
        <v>65</v>
      </c>
      <c r="AU2" s="154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47" s="9" customFormat="1" ht="30" customHeight="1">
      <c r="A3" s="161" t="s">
        <v>61</v>
      </c>
      <c r="B3" s="15" t="s">
        <v>43</v>
      </c>
      <c r="C3" s="49" t="str">
        <f>'吳麗虹'!$C$4</f>
        <v>導師時間
高二甲</v>
      </c>
      <c r="D3" s="49" t="str">
        <f>'吳麗虹'!$C$5</f>
        <v>國文
高中合</v>
      </c>
      <c r="E3" s="49" t="str">
        <f>'吳麗虹'!$C$6</f>
        <v>公民
高一甲</v>
      </c>
      <c r="F3" s="49">
        <f>'吳麗虹'!$C$7</f>
        <v>0</v>
      </c>
      <c r="G3" s="49">
        <f>'吳麗虹'!$C$8</f>
        <v>0</v>
      </c>
      <c r="H3" s="49">
        <f>'吳麗虹'!$C$9</f>
        <v>0</v>
      </c>
      <c r="I3" s="49">
        <f>'吳麗虹'!$C$10</f>
        <v>0</v>
      </c>
      <c r="J3" s="49">
        <f>'吳麗虹'!$C$11</f>
        <v>0</v>
      </c>
      <c r="K3" s="50"/>
      <c r="L3" s="49" t="str">
        <f>'吳麗虹'!$D$4</f>
        <v>公民
國中合</v>
      </c>
      <c r="M3" s="49" t="str">
        <f>'吳麗虹'!$D$5</f>
        <v>公民
國中合</v>
      </c>
      <c r="N3" s="49" t="str">
        <f>'吳麗虹'!$D$6</f>
        <v>國文
高中合</v>
      </c>
      <c r="O3" s="49" t="str">
        <f>'吳麗虹'!$D$7</f>
        <v>國文
高中合</v>
      </c>
      <c r="P3" s="49">
        <f>'吳麗虹'!$D$8</f>
        <v>0</v>
      </c>
      <c r="Q3" s="49">
        <f>'吳麗虹'!$D$9</f>
        <v>0</v>
      </c>
      <c r="R3" s="49">
        <f>'吳麗虹'!$D$10</f>
        <v>0</v>
      </c>
      <c r="S3" s="49" t="str">
        <f>'吳麗虹'!$D$11</f>
        <v>公民
高一甲</v>
      </c>
      <c r="T3" s="50"/>
      <c r="U3" s="49">
        <f>'吳麗虹'!$E$4</f>
        <v>0</v>
      </c>
      <c r="V3" s="49">
        <f>'吳麗虹'!$E$5</f>
        <v>0</v>
      </c>
      <c r="W3" s="49">
        <f>'吳麗虹'!$E$6</f>
        <v>0</v>
      </c>
      <c r="X3" s="49">
        <f>'吳麗虹'!$E$7</f>
        <v>0</v>
      </c>
      <c r="Y3" s="49">
        <f>'吳麗虹'!$E$8</f>
        <v>0</v>
      </c>
      <c r="Z3" s="49">
        <f>'吳麗虹'!$E$9</f>
        <v>0</v>
      </c>
      <c r="AA3" s="49">
        <f>'吳麗虹'!$E$10</f>
        <v>0</v>
      </c>
      <c r="AB3" s="49" t="str">
        <f>'吳麗虹'!$E$11</f>
        <v>公民
高一甲</v>
      </c>
      <c r="AC3" s="50"/>
      <c r="AD3" s="49" t="str">
        <f>'吳麗虹'!$F$4</f>
        <v>國文
高中合</v>
      </c>
      <c r="AE3" s="49" t="str">
        <f>'吳麗虹'!$F$5</f>
        <v>國文
高中合</v>
      </c>
      <c r="AF3" s="49">
        <f>'吳麗虹'!$F$6</f>
        <v>0</v>
      </c>
      <c r="AG3" s="49">
        <f>'吳麗虹'!$F$7</f>
        <v>0</v>
      </c>
      <c r="AH3" s="49" t="str">
        <f>'吳麗虹'!$F$8</f>
        <v>公民
高中合</v>
      </c>
      <c r="AI3" s="49">
        <f>'吳麗虹'!$F$9</f>
        <v>0</v>
      </c>
      <c r="AJ3" s="49">
        <f>'吳麗虹'!$F$10</f>
        <v>0</v>
      </c>
      <c r="AK3" s="49" t="str">
        <f>'吳麗虹'!$F$11</f>
        <v>公民
國中合</v>
      </c>
      <c r="AL3" s="50"/>
      <c r="AM3" s="49">
        <f>'吳麗虹'!$G$4</f>
        <v>0</v>
      </c>
      <c r="AN3" s="49">
        <f>'吳麗虹'!$G$5</f>
        <v>0</v>
      </c>
      <c r="AO3" s="49">
        <f>'吳麗虹'!$G$6</f>
        <v>0</v>
      </c>
      <c r="AP3" s="49">
        <f>'吳麗虹'!$G$7</f>
        <v>0</v>
      </c>
      <c r="AQ3" s="49">
        <f>'吳麗虹'!$G$8</f>
        <v>0</v>
      </c>
      <c r="AR3" s="49">
        <f>'吳麗虹'!$G$9</f>
        <v>0</v>
      </c>
      <c r="AS3" s="49">
        <f>'吳麗虹'!$G$10</f>
        <v>0</v>
      </c>
      <c r="AT3" s="49" t="str">
        <f>'吳麗虹'!$G$11</f>
        <v>國文
高中合</v>
      </c>
      <c r="AU3" s="17">
        <f>COUNTIF(C3:AT3,"*")</f>
        <v>14</v>
      </c>
    </row>
    <row r="4" spans="1:136" s="11" customFormat="1" ht="30" customHeight="1">
      <c r="A4" s="162"/>
      <c r="B4" s="146" t="s">
        <v>44</v>
      </c>
      <c r="C4" s="51" t="str">
        <f>'許麗敏'!$C$4</f>
        <v>導師時間
國中合</v>
      </c>
      <c r="D4" s="51" t="str">
        <f>'許麗敏'!$C$5</f>
        <v>國文
國中合</v>
      </c>
      <c r="E4" s="51">
        <f>'許麗敏'!$C$6</f>
        <v>0</v>
      </c>
      <c r="F4" s="51">
        <f>'許麗敏'!$C$7</f>
        <v>0</v>
      </c>
      <c r="G4" s="51">
        <f>'許麗敏'!$C$8</f>
        <v>0</v>
      </c>
      <c r="H4" s="51">
        <f>'許麗敏'!$C$9</f>
        <v>0</v>
      </c>
      <c r="I4" s="51">
        <f>'許麗敏'!$C$10</f>
        <v>0</v>
      </c>
      <c r="J4" s="51">
        <f>'許麗敏'!$C$11</f>
        <v>0</v>
      </c>
      <c r="K4" s="50"/>
      <c r="L4" s="51" t="str">
        <f>'許麗敏'!$D$4</f>
        <v>國文
高一甲</v>
      </c>
      <c r="M4" s="51" t="str">
        <f>'許麗敏'!$D$5</f>
        <v>國文
高一甲</v>
      </c>
      <c r="N4" s="51">
        <f>'許麗敏'!$D$6</f>
        <v>0</v>
      </c>
      <c r="O4" s="51">
        <f>'許麗敏'!$D$7</f>
        <v>0</v>
      </c>
      <c r="P4" s="51">
        <f>'許麗敏'!$D$8</f>
        <v>0</v>
      </c>
      <c r="Q4" s="51">
        <f>'許麗敏'!$D$9</f>
        <v>0</v>
      </c>
      <c r="R4" s="51">
        <f>'許麗敏'!$D$10</f>
        <v>0</v>
      </c>
      <c r="S4" s="51">
        <f>'許麗敏'!$D$11</f>
        <v>0</v>
      </c>
      <c r="T4" s="50"/>
      <c r="U4" s="51" t="str">
        <f>'許麗敏'!$E$4</f>
        <v>國文
國中合</v>
      </c>
      <c r="V4" s="51" t="str">
        <f>'許麗敏'!$E$5</f>
        <v>國文
國中合</v>
      </c>
      <c r="W4" s="51">
        <f>'許麗敏'!$E$6</f>
        <v>0</v>
      </c>
      <c r="X4" s="51" t="str">
        <f>'許麗敏'!$E$7</f>
        <v>國文
高一甲</v>
      </c>
      <c r="Y4" s="51">
        <f>'許麗敏'!$E$8</f>
        <v>0</v>
      </c>
      <c r="Z4" s="51">
        <f>'許麗敏'!$E$9</f>
        <v>0</v>
      </c>
      <c r="AA4" s="51">
        <f>'許麗敏'!$E$10</f>
        <v>0</v>
      </c>
      <c r="AB4" s="51">
        <f>'許麗敏'!$E$11</f>
        <v>0</v>
      </c>
      <c r="AC4" s="50"/>
      <c r="AD4" s="51" t="str">
        <f>'許麗敏'!$F$4</f>
        <v>國文
高一甲</v>
      </c>
      <c r="AE4" s="51" t="str">
        <f>'許麗敏'!$F$5</f>
        <v>國文
高一甲</v>
      </c>
      <c r="AF4" s="51" t="str">
        <f>'許麗敏'!$F$6</f>
        <v>國文
國中合</v>
      </c>
      <c r="AG4" s="51" t="str">
        <f>'許麗敏'!$F$7</f>
        <v>國文
國中合</v>
      </c>
      <c r="AH4" s="51">
        <f>'許麗敏'!$F$8</f>
        <v>0</v>
      </c>
      <c r="AI4" s="51">
        <f>'許麗敏'!$F$9</f>
        <v>0</v>
      </c>
      <c r="AJ4" s="51">
        <f>'許麗敏'!$F$10</f>
        <v>0</v>
      </c>
      <c r="AK4" s="51">
        <f>'許麗敏'!$F$11</f>
        <v>0</v>
      </c>
      <c r="AL4" s="50"/>
      <c r="AM4" s="51">
        <f>'許麗敏'!$G$4</f>
        <v>0</v>
      </c>
      <c r="AN4" s="51">
        <f>'許麗敏'!$G$5</f>
        <v>0</v>
      </c>
      <c r="AO4" s="51" t="str">
        <f>'許麗敏'!$G$6</f>
        <v>國文
國中合</v>
      </c>
      <c r="AP4" s="51" t="str">
        <f>'許麗敏'!$G$7</f>
        <v>國文
國中合</v>
      </c>
      <c r="AQ4" s="51">
        <f>'許麗敏'!$G$8</f>
        <v>0</v>
      </c>
      <c r="AR4" s="51">
        <f>'許麗敏'!$G$9</f>
        <v>0</v>
      </c>
      <c r="AS4" s="51" t="str">
        <f>'許麗敏'!$G$10</f>
        <v>國文
高一甲</v>
      </c>
      <c r="AT4" s="51" t="str">
        <f>'許麗敏'!$G$11</f>
        <v>導師時間
國中合</v>
      </c>
      <c r="AU4" s="16">
        <f aca="true" t="shared" si="0" ref="AU4:AU25">COUNTIF(C4:AT4,"*")</f>
        <v>15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s="11" customFormat="1" ht="30" customHeight="1">
      <c r="A5" s="162"/>
      <c r="B5" s="146" t="s">
        <v>45</v>
      </c>
      <c r="C5" s="52">
        <f>'洪佳琦'!$C$4</f>
        <v>0</v>
      </c>
      <c r="D5" s="52">
        <f>'洪佳琦'!$C$5</f>
        <v>0</v>
      </c>
      <c r="E5" s="52">
        <f>'洪佳琦'!$C$6</f>
        <v>0</v>
      </c>
      <c r="F5" s="52">
        <f>'洪佳琦'!$C$7</f>
        <v>0</v>
      </c>
      <c r="G5" s="52">
        <f>'洪佳琦'!$C$8</f>
        <v>0</v>
      </c>
      <c r="H5" s="52" t="str">
        <f>'洪佳琦'!$C$9</f>
        <v>國文
資應三A</v>
      </c>
      <c r="I5" s="52" t="str">
        <f>'洪佳琦'!$C$10</f>
        <v>國文
資應三A</v>
      </c>
      <c r="J5" s="52" t="str">
        <f>'洪佳琦'!$C$11</f>
        <v>國文
資應三A</v>
      </c>
      <c r="K5" s="50"/>
      <c r="L5" s="52">
        <f>'洪佳琦'!$D$4</f>
        <v>0</v>
      </c>
      <c r="M5" s="52">
        <f>'洪佳琦'!$D$5</f>
        <v>0</v>
      </c>
      <c r="N5" s="52">
        <f>'洪佳琦'!$D$6</f>
        <v>0</v>
      </c>
      <c r="O5" s="52">
        <f>'洪佳琦'!$D$7</f>
        <v>0</v>
      </c>
      <c r="P5" s="52">
        <f>'洪佳琦'!$D$8</f>
        <v>0</v>
      </c>
      <c r="Q5" s="52">
        <f>'洪佳琦'!$D$9</f>
        <v>0</v>
      </c>
      <c r="R5" s="52">
        <f>'洪佳琦'!$D$10</f>
        <v>0</v>
      </c>
      <c r="S5" s="52">
        <f>'洪佳琦'!$D$11</f>
        <v>0</v>
      </c>
      <c r="T5" s="50"/>
      <c r="U5" s="52">
        <f>'洪佳琦'!$E$4</f>
        <v>0</v>
      </c>
      <c r="V5" s="52">
        <f>'洪佳琦'!$E$5</f>
        <v>0</v>
      </c>
      <c r="W5" s="52">
        <f>'洪佳琦'!$E$6</f>
        <v>0</v>
      </c>
      <c r="X5" s="52">
        <f>'洪佳琦'!$E$7</f>
        <v>0</v>
      </c>
      <c r="Y5" s="52">
        <f>'洪佳琦'!$E$8</f>
        <v>0</v>
      </c>
      <c r="Z5" s="52" t="str">
        <f>'洪佳琦'!$E$9</f>
        <v>國文
資應三A</v>
      </c>
      <c r="AA5" s="52" t="str">
        <f>'洪佳琦'!$E$10</f>
        <v>國文
資應三A</v>
      </c>
      <c r="AB5" s="52" t="str">
        <f>'洪佳琦'!$E$11</f>
        <v>國文
資應三A</v>
      </c>
      <c r="AC5" s="50"/>
      <c r="AD5" s="52">
        <f>'洪佳琦'!$F$4</f>
        <v>0</v>
      </c>
      <c r="AE5" s="52">
        <f>'洪佳琦'!$F$5</f>
        <v>0</v>
      </c>
      <c r="AF5" s="52">
        <f>'洪佳琦'!$F$6</f>
        <v>0</v>
      </c>
      <c r="AG5" s="52">
        <f>'洪佳琦'!$F$7</f>
        <v>0</v>
      </c>
      <c r="AH5" s="52">
        <f>'洪佳琦'!$F$8</f>
        <v>0</v>
      </c>
      <c r="AI5" s="52">
        <f>'洪佳琦'!$F$9</f>
        <v>0</v>
      </c>
      <c r="AJ5" s="52">
        <f>'洪佳琦'!$F$10</f>
        <v>0</v>
      </c>
      <c r="AK5" s="52">
        <f>'洪佳琦'!$F$11</f>
        <v>0</v>
      </c>
      <c r="AL5" s="50"/>
      <c r="AM5" s="52">
        <f>'洪佳琦'!$G$4</f>
        <v>0</v>
      </c>
      <c r="AN5" s="52">
        <f>'洪佳琦'!$G$5</f>
        <v>0</v>
      </c>
      <c r="AO5" s="52">
        <f>'洪佳琦'!$G$6</f>
        <v>0</v>
      </c>
      <c r="AP5" s="52">
        <f>'洪佳琦'!$G$7</f>
        <v>0</v>
      </c>
      <c r="AQ5" s="52">
        <f>'洪佳琦'!$G$8</f>
        <v>0</v>
      </c>
      <c r="AR5" s="52">
        <f>'洪佳琦'!$G$9</f>
        <v>0</v>
      </c>
      <c r="AS5" s="52">
        <f>'洪佳琦'!$G$10</f>
        <v>0</v>
      </c>
      <c r="AT5" s="52">
        <f>'洪佳琦'!$G$11</f>
        <v>0</v>
      </c>
      <c r="AU5" s="16">
        <f t="shared" si="0"/>
        <v>6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11" customFormat="1" ht="30" customHeight="1" thickBot="1">
      <c r="A6" s="162"/>
      <c r="B6" s="146" t="s">
        <v>63</v>
      </c>
      <c r="C6" s="51">
        <f>'劉瑋如'!$C$4</f>
        <v>0</v>
      </c>
      <c r="D6" s="51">
        <f>'劉瑋如'!$C$5</f>
        <v>0</v>
      </c>
      <c r="E6" s="51">
        <f>'劉瑋如'!$C$6</f>
        <v>0</v>
      </c>
      <c r="F6" s="51">
        <f>'劉瑋如'!$C$7</f>
        <v>0</v>
      </c>
      <c r="G6" s="51" t="str">
        <f>'劉瑋如'!$C$8</f>
        <v>國文
電機三A</v>
      </c>
      <c r="H6" s="51" t="str">
        <f>'劉瑋如'!$C$9</f>
        <v>國文
電機三A</v>
      </c>
      <c r="I6" s="51">
        <f>'劉瑋如'!$C$10</f>
        <v>0</v>
      </c>
      <c r="J6" s="51">
        <f>'劉瑋如'!$C$11</f>
        <v>0</v>
      </c>
      <c r="K6" s="50"/>
      <c r="L6" s="51">
        <f>'劉瑋如'!$D$4</f>
        <v>0</v>
      </c>
      <c r="M6" s="51">
        <f>'劉瑋如'!$D$5</f>
        <v>0</v>
      </c>
      <c r="N6" s="51">
        <f>'劉瑋如'!$D$6</f>
        <v>0</v>
      </c>
      <c r="O6" s="51">
        <f>'劉瑋如'!$D$7</f>
        <v>0</v>
      </c>
      <c r="P6" s="51">
        <f>'劉瑋如'!$D$8</f>
        <v>0</v>
      </c>
      <c r="Q6" s="51">
        <f>'劉瑋如'!$D$9</f>
        <v>0</v>
      </c>
      <c r="R6" s="51">
        <f>'劉瑋如'!$D$10</f>
        <v>0</v>
      </c>
      <c r="S6" s="51">
        <f>'劉瑋如'!$D$11</f>
        <v>0</v>
      </c>
      <c r="T6" s="50"/>
      <c r="U6" s="51" t="str">
        <f>'劉瑋如'!$E$4</f>
        <v>國文
電機三A</v>
      </c>
      <c r="V6" s="51">
        <f>'劉瑋如'!$E$5</f>
        <v>0</v>
      </c>
      <c r="W6" s="51">
        <f>'劉瑋如'!$E$6</f>
        <v>0</v>
      </c>
      <c r="X6" s="51">
        <f>'劉瑋如'!$E$7</f>
        <v>0</v>
      </c>
      <c r="Y6" s="51">
        <f>'劉瑋如'!$E$8</f>
        <v>0</v>
      </c>
      <c r="Z6" s="51">
        <f>'劉瑋如'!$E$9</f>
        <v>0</v>
      </c>
      <c r="AA6" s="51">
        <f>'劉瑋如'!$E$10</f>
        <v>0</v>
      </c>
      <c r="AB6" s="51">
        <f>'劉瑋如'!$E$11</f>
        <v>0</v>
      </c>
      <c r="AC6" s="50"/>
      <c r="AD6" s="51">
        <f>'劉瑋如'!$F$4</f>
        <v>0</v>
      </c>
      <c r="AE6" s="51">
        <f>'劉瑋如'!$F$5</f>
        <v>0</v>
      </c>
      <c r="AF6" s="51">
        <f>'劉瑋如'!$F$6</f>
        <v>0</v>
      </c>
      <c r="AG6" s="51">
        <f>'劉瑋如'!$F$7</f>
        <v>0</v>
      </c>
      <c r="AH6" s="51">
        <f>'劉瑋如'!$F$8</f>
        <v>0</v>
      </c>
      <c r="AI6" s="51">
        <f>'劉瑋如'!$F$9</f>
        <v>0</v>
      </c>
      <c r="AJ6" s="51">
        <f>'劉瑋如'!$F$10</f>
        <v>0</v>
      </c>
      <c r="AK6" s="51">
        <f>'劉瑋如'!$F$11</f>
        <v>0</v>
      </c>
      <c r="AL6" s="50"/>
      <c r="AM6" s="51" t="str">
        <f>'劉瑋如'!$G$4</f>
        <v>國文
電機三A</v>
      </c>
      <c r="AN6" s="51" t="str">
        <f>'劉瑋如'!$G$5</f>
        <v>國文
電機三A</v>
      </c>
      <c r="AO6" s="51">
        <f>'劉瑋如'!$G$6</f>
        <v>0</v>
      </c>
      <c r="AP6" s="51">
        <f>'劉瑋如'!$G$7</f>
        <v>0</v>
      </c>
      <c r="AQ6" s="51">
        <f>'劉瑋如'!$G$8</f>
        <v>0</v>
      </c>
      <c r="AR6" s="51">
        <f>'劉瑋如'!$G$9</f>
        <v>0</v>
      </c>
      <c r="AS6" s="51">
        <f>'劉瑋如'!$G$10</f>
        <v>0</v>
      </c>
      <c r="AT6" s="51" t="str">
        <f>'劉瑋如'!$G$11</f>
        <v>國文
電機三A</v>
      </c>
      <c r="AU6" s="16">
        <f t="shared" si="0"/>
        <v>6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136" s="11" customFormat="1" ht="30" customHeight="1">
      <c r="A7" s="151" t="s">
        <v>71</v>
      </c>
      <c r="B7" s="15" t="s">
        <v>46</v>
      </c>
      <c r="C7" s="49" t="str">
        <f>'彭慧玲'!$C$4</f>
        <v>導師時間高二乙
導師時間高一甲
</v>
      </c>
      <c r="D7" s="49" t="str">
        <f>'彭慧玲'!$C$5</f>
        <v>英文
高一甲</v>
      </c>
      <c r="E7" s="49" t="str">
        <f>'彭慧玲'!$C$6</f>
        <v>英文
高中合</v>
      </c>
      <c r="F7" s="49" t="str">
        <f>'彭慧玲'!$C$7</f>
        <v>英文
高中合</v>
      </c>
      <c r="G7" s="49">
        <f>'彭慧玲'!$C$8</f>
        <v>0</v>
      </c>
      <c r="H7" s="49">
        <f>'彭慧玲'!$C$9</f>
        <v>0</v>
      </c>
      <c r="I7" s="49">
        <f>'彭慧玲'!$C$10</f>
        <v>0</v>
      </c>
      <c r="J7" s="49">
        <f>'彭慧玲'!$C$11</f>
        <v>0</v>
      </c>
      <c r="K7" s="50"/>
      <c r="L7" s="49" t="str">
        <f>'彭慧玲'!$D$4</f>
        <v>英文
電三A</v>
      </c>
      <c r="M7" s="49" t="str">
        <f>'彭慧玲'!$D$5</f>
        <v>英文
電三A</v>
      </c>
      <c r="N7" s="49">
        <f>'彭慧玲'!$D$6</f>
        <v>0</v>
      </c>
      <c r="O7" s="49">
        <f>'彭慧玲'!$D$7</f>
        <v>0</v>
      </c>
      <c r="P7" s="49" t="str">
        <f>'彭慧玲'!$D$8</f>
        <v>英文
高一甲</v>
      </c>
      <c r="Q7" s="49" t="str">
        <f>'彭慧玲'!$D$9</f>
        <v>英文
高一甲</v>
      </c>
      <c r="R7" s="49">
        <f>'彭慧玲'!$D$10</f>
        <v>0</v>
      </c>
      <c r="S7" s="49" t="str">
        <f>'彭慧玲'!$D$11</f>
        <v>高中合
英文</v>
      </c>
      <c r="T7" s="50"/>
      <c r="U7" s="49" t="str">
        <f>'彭慧玲'!$E$4</f>
        <v>英文
高一甲</v>
      </c>
      <c r="V7" s="49">
        <f>'彭慧玲'!$E$5</f>
        <v>0</v>
      </c>
      <c r="W7" s="49">
        <f>'彭慧玲'!$E$6</f>
        <v>0</v>
      </c>
      <c r="X7" s="49">
        <f>'彭慧玲'!$E$7</f>
        <v>0</v>
      </c>
      <c r="Y7" s="49" t="str">
        <f>'彭慧玲'!$E$8</f>
        <v>高中合
英文</v>
      </c>
      <c r="Z7" s="49">
        <f>'彭慧玲'!$E$9</f>
        <v>0</v>
      </c>
      <c r="AA7" s="49">
        <f>'彭慧玲'!$E$10</f>
        <v>0</v>
      </c>
      <c r="AB7" s="49">
        <f>'彭慧玲'!$E$11</f>
        <v>0</v>
      </c>
      <c r="AC7" s="50"/>
      <c r="AD7" s="49" t="str">
        <f>'彭慧玲'!$F$4</f>
        <v>英文
電三A</v>
      </c>
      <c r="AE7" s="49" t="str">
        <f>'彭慧玲'!$F$5</f>
        <v>英文
電三A</v>
      </c>
      <c r="AF7" s="49">
        <f>'彭慧玲'!$F$6</f>
        <v>0</v>
      </c>
      <c r="AG7" s="49">
        <f>'彭慧玲'!$F$7</f>
        <v>0</v>
      </c>
      <c r="AH7" s="49" t="str">
        <f>'彭慧玲'!$F$8</f>
        <v>英文
高一甲</v>
      </c>
      <c r="AI7" s="49" t="str">
        <f>'彭慧玲'!$F$9</f>
        <v>英文
高一甲</v>
      </c>
      <c r="AJ7" s="49" t="str">
        <f>'彭慧玲'!$F$10</f>
        <v>英文寫作
高中合</v>
      </c>
      <c r="AK7" s="49" t="str">
        <f>'彭慧玲'!$F$11</f>
        <v>英文寫作
高中合</v>
      </c>
      <c r="AL7" s="50"/>
      <c r="AM7" s="49" t="str">
        <f>'彭慧玲'!$G$4</f>
        <v>高中合
英文</v>
      </c>
      <c r="AN7" s="49" t="str">
        <f>'彭慧玲'!$G$5</f>
        <v>高中合
英文</v>
      </c>
      <c r="AO7" s="49" t="str">
        <f>'彭慧玲'!$G$6</f>
        <v>英文
電三A</v>
      </c>
      <c r="AP7" s="49" t="str">
        <f>'彭慧玲'!$G$7</f>
        <v>英文
電三A</v>
      </c>
      <c r="AQ7" s="49">
        <f>'彭慧玲'!$G$8</f>
        <v>0</v>
      </c>
      <c r="AR7" s="49">
        <f>'彭慧玲'!$G$9</f>
        <v>0</v>
      </c>
      <c r="AS7" s="49">
        <f>'彭慧玲'!$G$10</f>
        <v>0</v>
      </c>
      <c r="AT7" s="49" t="str">
        <f>'彭慧玲'!$G$11</f>
        <v>導師時間
高一甲</v>
      </c>
      <c r="AU7" s="17">
        <f t="shared" si="0"/>
        <v>22</v>
      </c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</row>
    <row r="8" spans="1:136" s="11" customFormat="1" ht="30" customHeight="1">
      <c r="A8" s="151"/>
      <c r="B8" s="147" t="s">
        <v>47</v>
      </c>
      <c r="C8" s="53">
        <f>'蘇琡惠'!$C$4</f>
        <v>0</v>
      </c>
      <c r="D8" s="53">
        <f>'蘇琡惠'!$C$5</f>
        <v>0</v>
      </c>
      <c r="E8" s="53">
        <f>'蘇琡惠'!$C$6</f>
        <v>0</v>
      </c>
      <c r="F8" s="53">
        <f>'蘇琡惠'!$C$7</f>
        <v>0</v>
      </c>
      <c r="G8" s="53">
        <f>'蘇琡惠'!$C$8</f>
        <v>0</v>
      </c>
      <c r="H8" s="53">
        <f>'蘇琡惠'!$C$9</f>
        <v>0</v>
      </c>
      <c r="I8" s="53">
        <f>'蘇琡惠'!$C$10</f>
        <v>0</v>
      </c>
      <c r="J8" s="53">
        <f>'蘇琡惠'!$C$11</f>
        <v>0</v>
      </c>
      <c r="K8" s="50"/>
      <c r="L8" s="89" t="str">
        <f>'蘇琡惠'!$D$4</f>
        <v>英文句型與寫作
應三A</v>
      </c>
      <c r="M8" s="89" t="str">
        <f>'蘇琡惠'!$D$5</f>
        <v>英文句型與寫作
應三A</v>
      </c>
      <c r="N8" s="53" t="str">
        <f>'蘇琡惠'!$D$6</f>
        <v>英文
資應三A</v>
      </c>
      <c r="O8" s="53" t="str">
        <f>'蘇琡惠'!$D$7</f>
        <v>英文
資應三A</v>
      </c>
      <c r="P8" s="53">
        <f>'蘇琡惠'!$D$8</f>
        <v>0</v>
      </c>
      <c r="Q8" s="53">
        <f>'蘇琡惠'!$D$9</f>
        <v>0</v>
      </c>
      <c r="R8" s="53">
        <f>'蘇琡惠'!$D$10</f>
        <v>0</v>
      </c>
      <c r="S8" s="53">
        <f>'蘇琡惠'!$D$11</f>
        <v>0</v>
      </c>
      <c r="T8" s="50"/>
      <c r="U8" s="53">
        <f>'蘇琡惠'!$E$4</f>
        <v>0</v>
      </c>
      <c r="V8" s="53">
        <f>'蘇琡惠'!$E$5</f>
        <v>0</v>
      </c>
      <c r="W8" s="53">
        <f>'蘇琡惠'!$E$6</f>
        <v>0</v>
      </c>
      <c r="X8" s="53">
        <f>'蘇琡惠'!$E$7</f>
        <v>0</v>
      </c>
      <c r="Y8" s="53">
        <f>'蘇琡惠'!$E$8</f>
        <v>0</v>
      </c>
      <c r="Z8" s="53">
        <f>'蘇琡惠'!$E$9</f>
        <v>0</v>
      </c>
      <c r="AA8" s="53">
        <f>'蘇琡惠'!$E$10</f>
        <v>0</v>
      </c>
      <c r="AB8" s="53">
        <f>'蘇琡惠'!$E$11</f>
        <v>0</v>
      </c>
      <c r="AC8" s="50"/>
      <c r="AD8" s="53" t="str">
        <f>'蘇琡惠'!$F$4</f>
        <v>英語口語練習
應三A</v>
      </c>
      <c r="AE8" s="53" t="str">
        <f>'蘇琡惠'!$F$5</f>
        <v>英語口語練習
應三A</v>
      </c>
      <c r="AF8" s="53" t="str">
        <f>'蘇琡惠'!$F$6</f>
        <v>英文
資應三A</v>
      </c>
      <c r="AG8" s="53" t="str">
        <f>'蘇琡惠'!$F$7</f>
        <v>英文
資應三A</v>
      </c>
      <c r="AH8" s="53">
        <f>'蘇琡惠'!$F$8</f>
        <v>0</v>
      </c>
      <c r="AI8" s="53">
        <f>'蘇琡惠'!$F$9</f>
        <v>0</v>
      </c>
      <c r="AJ8" s="53">
        <f>'蘇琡惠'!$F$10</f>
        <v>0</v>
      </c>
      <c r="AK8" s="53">
        <f>'蘇琡惠'!$F$11</f>
        <v>0</v>
      </c>
      <c r="AL8" s="50"/>
      <c r="AM8" s="53">
        <f>'蘇琡惠'!$G$4</f>
        <v>0</v>
      </c>
      <c r="AN8" s="53">
        <f>'蘇琡惠'!$G$5</f>
        <v>0</v>
      </c>
      <c r="AO8" s="53">
        <f>'蘇琡惠'!$G$6</f>
        <v>0</v>
      </c>
      <c r="AP8" s="53">
        <f>'蘇琡惠'!$G$7</f>
        <v>0</v>
      </c>
      <c r="AQ8" s="53" t="str">
        <f>'蘇琡惠'!$G$8</f>
        <v>英文
資應三A</v>
      </c>
      <c r="AR8" s="53" t="str">
        <f>'蘇琡惠'!$G$9</f>
        <v>英文
資應三A</v>
      </c>
      <c r="AS8" s="53" t="str">
        <f>'蘇琡惠'!$G$10</f>
        <v>英文聽力
應三A</v>
      </c>
      <c r="AT8" s="53" t="str">
        <f>'蘇琡惠'!$G$11</f>
        <v>英文聽力
應三A</v>
      </c>
      <c r="AU8" s="99">
        <f t="shared" si="0"/>
        <v>12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</row>
    <row r="9" spans="1:136" s="11" customFormat="1" ht="30" customHeight="1">
      <c r="A9" s="151"/>
      <c r="B9" s="146" t="s">
        <v>108</v>
      </c>
      <c r="C9" s="51">
        <f>'林鴻媖'!$C$4</f>
        <v>0</v>
      </c>
      <c r="D9" s="90" t="str">
        <f>'游雅竹'!$C$5</f>
        <v>英文閱讀與習作
應三A</v>
      </c>
      <c r="E9" s="90" t="str">
        <f>'游雅竹'!$C$6</f>
        <v>英文閱讀與習作
應三A</v>
      </c>
      <c r="F9" s="90" t="str">
        <f>'游雅竹'!$C$7</f>
        <v>英文閱讀與習作
應三A</v>
      </c>
      <c r="G9" s="51">
        <f>'林鴻媖'!$C$8</f>
        <v>0</v>
      </c>
      <c r="H9" s="51">
        <f>'林鴻媖'!$C$9</f>
        <v>0</v>
      </c>
      <c r="I9" s="51">
        <f>'林鴻媖'!$C$10</f>
        <v>0</v>
      </c>
      <c r="J9" s="51">
        <f>'林鴻媖'!$C$11</f>
        <v>0</v>
      </c>
      <c r="K9" s="100"/>
      <c r="L9" s="51">
        <f>'林鴻媖'!$D$4</f>
        <v>0</v>
      </c>
      <c r="M9" s="51">
        <f>'林鴻媖'!$D$5</f>
        <v>0</v>
      </c>
      <c r="N9" s="51">
        <f>'林鴻媖'!$D$6</f>
        <v>0</v>
      </c>
      <c r="O9" s="51">
        <f>'林鴻媖'!$D$7</f>
        <v>0</v>
      </c>
      <c r="P9" s="51">
        <f>'林鴻媖'!$D$8</f>
        <v>0</v>
      </c>
      <c r="Q9" s="51">
        <f>'林鴻媖'!$D$9</f>
        <v>0</v>
      </c>
      <c r="R9" s="51">
        <f>'林鴻媖'!$D$10</f>
        <v>0</v>
      </c>
      <c r="S9" s="51">
        <f>'林鴻媖'!$D$11</f>
        <v>0</v>
      </c>
      <c r="T9" s="100"/>
      <c r="U9" s="51">
        <f>'林鴻媖'!$E$4</f>
        <v>0</v>
      </c>
      <c r="V9" s="51">
        <f>'林鴻媖'!$E$5</f>
        <v>0</v>
      </c>
      <c r="W9" s="51">
        <f>'林鴻媖'!$E$6</f>
        <v>0</v>
      </c>
      <c r="X9" s="51">
        <f>'林鴻媖'!$E$7</f>
        <v>0</v>
      </c>
      <c r="Y9" s="51">
        <f>'林鴻媖'!$E$8</f>
        <v>0</v>
      </c>
      <c r="Z9" s="51">
        <f>'林鴻媖'!$E$9</f>
        <v>0</v>
      </c>
      <c r="AA9" s="51">
        <f>'林鴻媖'!$E$10</f>
        <v>0</v>
      </c>
      <c r="AB9" s="51">
        <f>'林鴻媖'!$E$11</f>
        <v>0</v>
      </c>
      <c r="AC9" s="100"/>
      <c r="AD9" s="51">
        <f>'林鴻媖'!$F$4</f>
        <v>0</v>
      </c>
      <c r="AE9" s="51">
        <f>'林鴻媖'!$F$5</f>
        <v>0</v>
      </c>
      <c r="AF9" s="51">
        <f>'林鴻媖'!$F$6</f>
        <v>0</v>
      </c>
      <c r="AG9" s="51">
        <f>'林鴻媖'!$F$7</f>
        <v>0</v>
      </c>
      <c r="AH9" s="90" t="str">
        <f>'游雅竹'!$E$4</f>
        <v>英文閱讀與習作
應三A</v>
      </c>
      <c r="AI9" s="90" t="str">
        <f>'游雅竹'!$E$5</f>
        <v>英文閱讀與習作
應三A</v>
      </c>
      <c r="AJ9" s="51">
        <f>'林鴻媖'!$F$10</f>
        <v>0</v>
      </c>
      <c r="AK9" s="51">
        <f>'林鴻媖'!$F$11</f>
        <v>0</v>
      </c>
      <c r="AL9" s="100"/>
      <c r="AM9" s="51">
        <f>'林鴻媖'!$G$4</f>
        <v>0</v>
      </c>
      <c r="AN9" s="51">
        <f>'林鴻媖'!$G$5</f>
        <v>0</v>
      </c>
      <c r="AO9" s="51">
        <f>'林鴻媖'!$G$6</f>
        <v>0</v>
      </c>
      <c r="AP9" s="51">
        <f>'林鴻媖'!$G$7</f>
        <v>0</v>
      </c>
      <c r="AQ9" s="51">
        <f>'林鴻媖'!$G$8</f>
        <v>0</v>
      </c>
      <c r="AR9" s="51">
        <f>'林鴻媖'!$G$9</f>
        <v>0</v>
      </c>
      <c r="AS9" s="51">
        <f>'林鴻媖'!$G$10</f>
        <v>0</v>
      </c>
      <c r="AT9" s="51">
        <f>'林鴻媖'!$G$11</f>
        <v>0</v>
      </c>
      <c r="AU9" s="16">
        <f t="shared" si="0"/>
        <v>5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</row>
    <row r="10" spans="1:136" s="11" customFormat="1" ht="30" customHeight="1" thickBot="1">
      <c r="A10" s="88"/>
      <c r="B10" s="141" t="s">
        <v>135</v>
      </c>
      <c r="C10" s="54">
        <f>'游雅竹'!$C$4</f>
        <v>0</v>
      </c>
      <c r="D10" s="101" t="str">
        <f>'游雅竹'!$C$5</f>
        <v>英文閱讀與習作
應三A</v>
      </c>
      <c r="E10" s="101" t="str">
        <f>'游雅竹'!$C$6</f>
        <v>英文閱讀與習作
應三A</v>
      </c>
      <c r="F10" s="101" t="str">
        <f>'游雅竹'!$C$7</f>
        <v>英文閱讀與習作
應三A</v>
      </c>
      <c r="G10" s="54">
        <f>'游雅竹'!$C$8</f>
        <v>0</v>
      </c>
      <c r="H10" s="54">
        <f>'游雅竹'!$C$9</f>
        <v>0</v>
      </c>
      <c r="I10" s="54" t="str">
        <f>'游雅竹'!$C$10</f>
        <v>英文
國中合</v>
      </c>
      <c r="J10" s="54" t="str">
        <f>'游雅竹'!$C$11</f>
        <v>英文
國中合</v>
      </c>
      <c r="K10" s="98"/>
      <c r="L10" s="54">
        <f>'游雅竹'!$D$4</f>
        <v>0</v>
      </c>
      <c r="M10" s="54">
        <f>'游雅竹'!$D$5</f>
        <v>0</v>
      </c>
      <c r="N10" s="54">
        <f>'游雅竹'!$D$6</f>
        <v>0</v>
      </c>
      <c r="O10" s="54">
        <f>'游雅竹'!$D$7</f>
        <v>0</v>
      </c>
      <c r="P10" s="54">
        <f>'游雅竹'!$D$8</f>
        <v>0</v>
      </c>
      <c r="Q10" s="54">
        <f>'游雅竹'!$D$9</f>
        <v>0</v>
      </c>
      <c r="R10" s="54">
        <f>'游雅竹'!$D$10</f>
        <v>0</v>
      </c>
      <c r="S10" s="54">
        <f>'游雅竹'!$D$11</f>
        <v>0</v>
      </c>
      <c r="T10" s="98"/>
      <c r="U10" s="54" t="str">
        <f>'游雅竹'!$E$4</f>
        <v>英文閱讀與習作
應三A</v>
      </c>
      <c r="V10" s="54" t="str">
        <f>'游雅竹'!$E$5</f>
        <v>英文閱讀與習作
應三A</v>
      </c>
      <c r="W10" s="54">
        <f>'游雅竹'!$E$6</f>
        <v>0</v>
      </c>
      <c r="X10" s="54">
        <f>'游雅竹'!$E$7</f>
        <v>0</v>
      </c>
      <c r="Y10" s="54">
        <f>'游雅竹'!$E$8</f>
        <v>0</v>
      </c>
      <c r="Z10" s="54">
        <f>'游雅竹'!$E$9</f>
        <v>0</v>
      </c>
      <c r="AA10" s="54" t="str">
        <f>'游雅竹'!$E$10</f>
        <v>英文
國中合</v>
      </c>
      <c r="AB10" s="54" t="str">
        <f>'游雅竹'!$E$11</f>
        <v>英文
國中合</v>
      </c>
      <c r="AC10" s="98"/>
      <c r="AD10" s="54">
        <f>'游雅竹'!$F$4</f>
        <v>0</v>
      </c>
      <c r="AE10" s="54">
        <f>'游雅竹'!$F$5</f>
        <v>0</v>
      </c>
      <c r="AF10" s="54">
        <f>'游雅竹'!$F$6</f>
        <v>0</v>
      </c>
      <c r="AG10" s="54">
        <f>'游雅竹'!$F$7</f>
        <v>0</v>
      </c>
      <c r="AH10" s="101">
        <f>'游雅竹'!$F$8</f>
        <v>0</v>
      </c>
      <c r="AI10" s="101">
        <f>'游雅竹'!$F$9</f>
        <v>0</v>
      </c>
      <c r="AJ10" s="54">
        <f>'游雅竹'!$F$10</f>
        <v>0</v>
      </c>
      <c r="AK10" s="54">
        <f>'游雅竹'!$F$11</f>
        <v>0</v>
      </c>
      <c r="AL10" s="98"/>
      <c r="AM10" s="54">
        <f>'游雅竹'!$G$4</f>
        <v>0</v>
      </c>
      <c r="AN10" s="54">
        <f>'游雅竹'!$G$5</f>
        <v>0</v>
      </c>
      <c r="AO10" s="54">
        <f>'游雅竹'!$G$6</f>
        <v>0</v>
      </c>
      <c r="AP10" s="54">
        <f>'游雅竹'!$G$7</f>
        <v>0</v>
      </c>
      <c r="AQ10" s="54" t="str">
        <f>'游雅竹'!$G$8</f>
        <v>英文
國中合</v>
      </c>
      <c r="AR10" s="54" t="str">
        <f>'游雅竹'!$G$9</f>
        <v>英聽
國中合</v>
      </c>
      <c r="AS10" s="54" t="str">
        <f>'游雅竹'!$G$10</f>
        <v>英聽
國中合</v>
      </c>
      <c r="AT10" s="54">
        <f>'游雅竹'!$G$11</f>
        <v>0</v>
      </c>
      <c r="AU10" s="18">
        <f>COUNTIF(C10:AT10,"*")</f>
        <v>12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</row>
    <row r="11" spans="1:136" s="11" customFormat="1" ht="30" customHeight="1">
      <c r="A11" s="150" t="s">
        <v>72</v>
      </c>
      <c r="B11" s="148" t="s">
        <v>49</v>
      </c>
      <c r="C11" s="55">
        <f>'蔡君臨'!$C$4</f>
        <v>0</v>
      </c>
      <c r="D11" s="55">
        <f>'蔡君臨'!$C$5</f>
        <v>0</v>
      </c>
      <c r="E11" s="55">
        <f>'蔡君臨'!$C$6</f>
        <v>0</v>
      </c>
      <c r="F11" s="55">
        <f>'蔡君臨'!$C$7</f>
        <v>0</v>
      </c>
      <c r="G11" s="55">
        <f>'蔡君臨'!$C$8</f>
        <v>0</v>
      </c>
      <c r="H11" s="55">
        <f>'蔡君臨'!$C$9</f>
        <v>0</v>
      </c>
      <c r="I11" s="55" t="str">
        <f>'蔡君臨'!$C$10</f>
        <v>數學
高一甲</v>
      </c>
      <c r="J11" s="55" t="str">
        <f>'蔡君臨'!$C$11</f>
        <v>數學
高一甲</v>
      </c>
      <c r="K11" s="50"/>
      <c r="L11" s="55" t="str">
        <f>'蔡君臨'!$D$4</f>
        <v>數學
高中合</v>
      </c>
      <c r="M11" s="55" t="str">
        <f>'蔡君臨'!$D$5</f>
        <v>數學
高中合</v>
      </c>
      <c r="N11" s="55" t="str">
        <f>'蔡君臨'!$D$6</f>
        <v>數學
國中合</v>
      </c>
      <c r="O11" s="55" t="str">
        <f>'蔡君臨'!$D$7</f>
        <v>數學
國中合</v>
      </c>
      <c r="P11" s="55" t="str">
        <f>'蔡君臨'!$D$8</f>
        <v>數學
國中合</v>
      </c>
      <c r="Q11" s="55">
        <f>'蔡君臨'!$D$9</f>
        <v>0</v>
      </c>
      <c r="R11" s="55" t="str">
        <f>'蔡君臨'!$D$10</f>
        <v>數學
高一甲</v>
      </c>
      <c r="S11" s="55">
        <f>'蔡君臨'!$D$11</f>
        <v>0</v>
      </c>
      <c r="T11" s="50"/>
      <c r="U11" s="55" t="str">
        <f>'蔡君臨'!$E$4</f>
        <v>數學
高中合</v>
      </c>
      <c r="V11" s="55" t="str">
        <f>'蔡君臨'!$E$5</f>
        <v>數學
高中合</v>
      </c>
      <c r="W11" s="55" t="str">
        <f>'蔡君臨'!$E$6</f>
        <v>數學
國中合</v>
      </c>
      <c r="X11" s="55" t="str">
        <f>'蔡君臨'!$E$7</f>
        <v>數學
國中合</v>
      </c>
      <c r="Y11" s="55" t="str">
        <f>'蔡君臨'!$E$8</f>
        <v>數學
高一甲</v>
      </c>
      <c r="Z11" s="55">
        <f>'蔡君臨'!$E$9</f>
        <v>0</v>
      </c>
      <c r="AA11" s="55">
        <f>'蔡君臨'!$E$10</f>
        <v>0</v>
      </c>
      <c r="AB11" s="55">
        <f>'蔡君臨'!$E$11</f>
        <v>0</v>
      </c>
      <c r="AC11" s="50"/>
      <c r="AD11" s="55">
        <f>'蔡君臨'!$F$4</f>
        <v>0</v>
      </c>
      <c r="AE11" s="55">
        <f>'蔡君臨'!$F$5</f>
        <v>0</v>
      </c>
      <c r="AF11" s="55">
        <f>'蔡君臨'!$F$6</f>
        <v>0</v>
      </c>
      <c r="AG11" s="55">
        <f>'蔡君臨'!$F$7</f>
        <v>0</v>
      </c>
      <c r="AH11" s="149">
        <f>'蔡君臨'!$F$8</f>
        <v>0</v>
      </c>
      <c r="AI11" s="149">
        <f>'蔡君臨'!$F$9</f>
        <v>0</v>
      </c>
      <c r="AJ11" s="55" t="str">
        <f>'蔡君臨'!$F$10</f>
        <v>數學
高一甲</v>
      </c>
      <c r="AK11" s="55" t="str">
        <f>'蔡君臨'!$F$11</f>
        <v>數學
高一甲</v>
      </c>
      <c r="AL11" s="50"/>
      <c r="AM11" s="55" t="str">
        <f>'蔡君臨'!$G$4</f>
        <v>數學
國中合</v>
      </c>
      <c r="AN11" s="55" t="str">
        <f>'蔡君臨'!$G$5</f>
        <v>數學
國中合</v>
      </c>
      <c r="AO11" s="55" t="str">
        <f>'蔡君臨'!$G$6</f>
        <v>數學
高中合</v>
      </c>
      <c r="AP11" s="55" t="str">
        <f>'蔡君臨'!$G$7</f>
        <v>數學
高中合</v>
      </c>
      <c r="AQ11" s="55">
        <f>'蔡君臨'!$G$8</f>
        <v>0</v>
      </c>
      <c r="AR11" s="55">
        <f>'蔡君臨'!$G$9</f>
        <v>0</v>
      </c>
      <c r="AS11" s="55">
        <f>'蔡君臨'!$G$10</f>
        <v>0</v>
      </c>
      <c r="AT11" s="55">
        <f>'蔡君臨'!$G$11</f>
        <v>0</v>
      </c>
      <c r="AU11" s="97">
        <f t="shared" si="0"/>
        <v>19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</row>
    <row r="12" spans="1:136" s="11" customFormat="1" ht="30" customHeight="1" thickBot="1">
      <c r="A12" s="151"/>
      <c r="B12" s="146" t="s">
        <v>48</v>
      </c>
      <c r="C12" s="51" t="str">
        <f>'周子凱'!$C$4</f>
        <v>數學
應三A</v>
      </c>
      <c r="D12" s="51">
        <f>'周子凱'!$C$5</f>
        <v>0</v>
      </c>
      <c r="E12" s="51" t="str">
        <f>'周子凱'!$C$6</f>
        <v>數學
資三A</v>
      </c>
      <c r="F12" s="51" t="str">
        <f>'周子凱'!$C$7</f>
        <v>數學
資三A</v>
      </c>
      <c r="G12" s="51" t="str">
        <f>'周子凱'!$C$8</f>
        <v>數學
應三A</v>
      </c>
      <c r="H12" s="51">
        <f>'周子凱'!$C$9</f>
        <v>0</v>
      </c>
      <c r="I12" s="51" t="str">
        <f>'周子凱'!$C$10</f>
        <v>數學
電三A</v>
      </c>
      <c r="J12" s="51" t="str">
        <f>'周子凱'!$C$11</f>
        <v>數學
電三A</v>
      </c>
      <c r="K12" s="50"/>
      <c r="L12" s="51">
        <f>'周子凱'!$D$4</f>
        <v>0</v>
      </c>
      <c r="M12" s="51">
        <f>'周子凱'!$D$5</f>
        <v>0</v>
      </c>
      <c r="N12" s="51" t="str">
        <f>'周子凱'!$D$6</f>
        <v>數學
電三A</v>
      </c>
      <c r="O12" s="51" t="str">
        <f>'周子凱'!$D$7</f>
        <v>數學
電三A</v>
      </c>
      <c r="P12" s="51" t="str">
        <f>'周子凱'!$D$8</f>
        <v>數學
資三A</v>
      </c>
      <c r="Q12" s="51" t="str">
        <f>'周子凱'!$D$9</f>
        <v>數學
資三A</v>
      </c>
      <c r="R12" s="51">
        <f>'周子凱'!$D$10</f>
        <v>0</v>
      </c>
      <c r="S12" s="51">
        <f>'周子凱'!$D$11</f>
        <v>0</v>
      </c>
      <c r="T12" s="50"/>
      <c r="U12" s="51">
        <f>'周子凱'!$E$4</f>
        <v>0</v>
      </c>
      <c r="V12" s="51">
        <f>'周子凱'!$E$5</f>
        <v>0</v>
      </c>
      <c r="W12" s="51" t="str">
        <f>'周子凱'!$E$6</f>
        <v>數學
應三A</v>
      </c>
      <c r="X12" s="51" t="str">
        <f>'周子凱'!$E$7</f>
        <v>數學
應三A</v>
      </c>
      <c r="Y12" s="51" t="str">
        <f>'周子凱'!$E$8</f>
        <v>數學
應三A</v>
      </c>
      <c r="Z12" s="51">
        <f>'周子凱'!$E$9</f>
        <v>0</v>
      </c>
      <c r="AA12" s="51">
        <f>'周子凱'!$E$10</f>
        <v>0</v>
      </c>
      <c r="AB12" s="51">
        <f>'周子凱'!$E$11</f>
        <v>0</v>
      </c>
      <c r="AC12" s="50"/>
      <c r="AD12" s="51" t="str">
        <f>'周子凱'!$F$4</f>
        <v>數學
資三A</v>
      </c>
      <c r="AE12" s="51" t="str">
        <f>'周子凱'!$F$5</f>
        <v>數學
資三A</v>
      </c>
      <c r="AF12" s="51" t="str">
        <f>'周子凱'!$F$6</f>
        <v>數學
電三A</v>
      </c>
      <c r="AG12" s="51" t="str">
        <f>'周子凱'!$F$7</f>
        <v>數學
電三A</v>
      </c>
      <c r="AH12" s="51">
        <f>'周子凱'!$F$8</f>
        <v>0</v>
      </c>
      <c r="AI12" s="51">
        <f>'周子凱'!$F$9</f>
        <v>0</v>
      </c>
      <c r="AJ12" s="51" t="str">
        <f>'周子凱'!$F$10</f>
        <v>數學
應三A</v>
      </c>
      <c r="AK12" s="51">
        <f>'周子凱'!$F$11</f>
        <v>0</v>
      </c>
      <c r="AL12" s="50"/>
      <c r="AM12" s="51">
        <f>'周子凱'!$G$4</f>
        <v>0</v>
      </c>
      <c r="AN12" s="51">
        <f>'周子凱'!$G$5</f>
        <v>0</v>
      </c>
      <c r="AO12" s="51">
        <f>'周子凱'!$G$6</f>
        <v>0</v>
      </c>
      <c r="AP12" s="51">
        <f>'周子凱'!$G$7</f>
        <v>0</v>
      </c>
      <c r="AQ12" s="51">
        <f>'周子凱'!$G$8</f>
        <v>0</v>
      </c>
      <c r="AR12" s="51">
        <f>'周子凱'!$G$9</f>
        <v>0</v>
      </c>
      <c r="AS12" s="51">
        <f>'周子凱'!$G$10</f>
        <v>0</v>
      </c>
      <c r="AT12" s="51">
        <f>'周子凱'!$G$11</f>
        <v>0</v>
      </c>
      <c r="AU12" s="18">
        <f t="shared" si="0"/>
        <v>18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</row>
    <row r="13" spans="1:136" s="11" customFormat="1" ht="30" customHeight="1">
      <c r="A13" s="150" t="s">
        <v>50</v>
      </c>
      <c r="B13" s="15" t="s">
        <v>51</v>
      </c>
      <c r="C13" s="49">
        <f>'高惠鈴'!$C$4</f>
        <v>0</v>
      </c>
      <c r="D13" s="49">
        <f>'高惠鈴'!$C$5</f>
        <v>0</v>
      </c>
      <c r="E13" s="49">
        <f>'高惠鈴'!$C$6</f>
        <v>0</v>
      </c>
      <c r="F13" s="49">
        <f>'高惠鈴'!$C$7</f>
        <v>0</v>
      </c>
      <c r="G13" s="49">
        <f>'高惠鈴'!$C$8</f>
        <v>0</v>
      </c>
      <c r="H13" s="49">
        <f>'高惠鈴'!$C$9</f>
        <v>0</v>
      </c>
      <c r="I13" s="49">
        <f>'高惠鈴'!$C$10</f>
        <v>0</v>
      </c>
      <c r="J13" s="49">
        <f>'高惠鈴'!$C$11</f>
        <v>0</v>
      </c>
      <c r="K13" s="50"/>
      <c r="L13" s="49">
        <f>'高惠鈴'!$D$4</f>
        <v>0</v>
      </c>
      <c r="M13" s="49">
        <f>'高惠鈴'!$D$5</f>
        <v>0</v>
      </c>
      <c r="N13" s="49" t="str">
        <f>'高惠鈴'!$D$6</f>
        <v>生物
高一甲</v>
      </c>
      <c r="O13" s="49" t="str">
        <f>'高惠鈴'!$D$7</f>
        <v>生物
高一甲</v>
      </c>
      <c r="P13" s="49" t="str">
        <f>'高惠鈴'!$D$8</f>
        <v>生物
高中合</v>
      </c>
      <c r="Q13" s="49" t="str">
        <f>'高惠鈴'!$D$9</f>
        <v>生物
高中合</v>
      </c>
      <c r="R13" s="49" t="str">
        <f>'高惠鈴'!$D$10</f>
        <v>國中合
生物</v>
      </c>
      <c r="S13" s="49" t="str">
        <f>'高惠鈴'!$D$11</f>
        <v>國中合
生物</v>
      </c>
      <c r="T13" s="50"/>
      <c r="U13" s="49">
        <f>'高惠鈴'!$E$4</f>
        <v>0</v>
      </c>
      <c r="V13" s="49">
        <f>'高惠鈴'!$E$5</f>
        <v>0</v>
      </c>
      <c r="W13" s="49">
        <f>'高惠鈴'!$E$6</f>
        <v>0</v>
      </c>
      <c r="X13" s="49">
        <f>'高惠鈴'!$E$7</f>
        <v>0</v>
      </c>
      <c r="Y13" s="49">
        <f>'高惠鈴'!$E$8</f>
        <v>0</v>
      </c>
      <c r="Z13" s="49">
        <f>'高惠鈴'!$E$9</f>
        <v>0</v>
      </c>
      <c r="AA13" s="49">
        <f>'高惠鈴'!$E$10</f>
        <v>0</v>
      </c>
      <c r="AB13" s="49">
        <f>'高惠鈴'!$E$11</f>
        <v>0</v>
      </c>
      <c r="AC13" s="50"/>
      <c r="AD13" s="49">
        <f>'高惠鈴'!$F$4</f>
        <v>0</v>
      </c>
      <c r="AE13" s="49">
        <f>'高惠鈴'!$F$5</f>
        <v>0</v>
      </c>
      <c r="AF13" s="49">
        <f>'高惠鈴'!$F$6</f>
        <v>0</v>
      </c>
      <c r="AG13" s="49" t="str">
        <f>'高惠鈴'!$F$7</f>
        <v>生物
高一甲</v>
      </c>
      <c r="AH13" s="49" t="str">
        <f>'高惠鈴'!$F$8</f>
        <v>國中合
生物</v>
      </c>
      <c r="AI13" s="49" t="str">
        <f>'高惠鈴'!$F$9</f>
        <v>國中合
生物</v>
      </c>
      <c r="AJ13" s="49">
        <f>'高惠鈴'!$F$10</f>
        <v>0</v>
      </c>
      <c r="AK13" s="49">
        <f>'高惠鈴'!$F$11</f>
        <v>0</v>
      </c>
      <c r="AL13" s="50"/>
      <c r="AM13" s="49">
        <f>'高惠鈴'!$G$4</f>
        <v>0</v>
      </c>
      <c r="AN13" s="49">
        <f>'高惠鈴'!$G$5</f>
        <v>0</v>
      </c>
      <c r="AO13" s="49">
        <f>'高惠鈴'!$G$6</f>
        <v>0</v>
      </c>
      <c r="AP13" s="49">
        <f>'高惠鈴'!$G$7</f>
        <v>0</v>
      </c>
      <c r="AQ13" s="49">
        <f>'高惠鈴'!$G$8</f>
        <v>0</v>
      </c>
      <c r="AR13" s="49">
        <f>'高惠鈴'!$G$9</f>
        <v>0</v>
      </c>
      <c r="AS13" s="49">
        <f>'高惠鈴'!$G$10</f>
        <v>0</v>
      </c>
      <c r="AT13" s="49">
        <f>'高惠鈴'!$G$11</f>
        <v>0</v>
      </c>
      <c r="AU13" s="17">
        <f t="shared" si="0"/>
        <v>9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</row>
    <row r="14" spans="1:136" s="11" customFormat="1" ht="30" customHeight="1">
      <c r="A14" s="151"/>
      <c r="B14" s="146" t="s">
        <v>52</v>
      </c>
      <c r="C14" s="51">
        <f>'林麗芳'!$C$4</f>
        <v>0</v>
      </c>
      <c r="D14" s="51">
        <f>'林麗芳'!$C$5</f>
        <v>0</v>
      </c>
      <c r="E14" s="51">
        <f>'林麗芳'!$C$6</f>
        <v>0</v>
      </c>
      <c r="F14" s="51">
        <f>'林麗芳'!$C$7</f>
        <v>0</v>
      </c>
      <c r="G14" s="51">
        <f>'林麗芳'!$C$8</f>
        <v>0</v>
      </c>
      <c r="H14" s="51">
        <f>'林麗芳'!$C$9</f>
        <v>0</v>
      </c>
      <c r="I14" s="51">
        <f>'林麗芳'!$C$10</f>
        <v>0</v>
      </c>
      <c r="J14" s="51">
        <f>'林麗芳'!$C$11</f>
        <v>0</v>
      </c>
      <c r="K14" s="50"/>
      <c r="L14" s="51">
        <f>'林麗芳'!$D$4</f>
        <v>0</v>
      </c>
      <c r="M14" s="51">
        <f>'林麗芳'!$D$5</f>
        <v>0</v>
      </c>
      <c r="N14" s="51">
        <f>'林麗芳'!$D$6</f>
        <v>0</v>
      </c>
      <c r="O14" s="51">
        <f>'林麗芳'!$D$7</f>
        <v>0</v>
      </c>
      <c r="P14" s="51">
        <f>'林麗芳'!$D$8</f>
        <v>0</v>
      </c>
      <c r="Q14" s="51">
        <f>'林麗芳'!$D$9</f>
        <v>0</v>
      </c>
      <c r="R14" s="51" t="str">
        <f>'林麗芳'!$D$10</f>
        <v>理化
國中合</v>
      </c>
      <c r="S14" s="51" t="str">
        <f>'林麗芳'!$D$11</f>
        <v>理化
國中合</v>
      </c>
      <c r="T14" s="50"/>
      <c r="U14" s="51">
        <f>'林麗芳'!$E$4</f>
        <v>0</v>
      </c>
      <c r="V14" s="51">
        <f>'林麗芳'!$E$5</f>
        <v>0</v>
      </c>
      <c r="W14" s="51">
        <f>'林麗芳'!$E$6</f>
        <v>0</v>
      </c>
      <c r="X14" s="51">
        <f>'林麗芳'!$E$7</f>
        <v>0</v>
      </c>
      <c r="Y14" s="51">
        <f>'林麗芳'!$E$8</f>
        <v>0</v>
      </c>
      <c r="Z14" s="51">
        <f>'林麗芳'!$E$9</f>
        <v>0</v>
      </c>
      <c r="AA14" s="51">
        <f>'林麗芳'!$E$10</f>
        <v>0</v>
      </c>
      <c r="AB14" s="51">
        <f>'林麗芳'!$E$11</f>
        <v>0</v>
      </c>
      <c r="AC14" s="50"/>
      <c r="AD14" s="51">
        <f>'林麗芳'!$F$4</f>
        <v>0</v>
      </c>
      <c r="AE14" s="51">
        <f>'林麗芳'!$F$5</f>
        <v>0</v>
      </c>
      <c r="AF14" s="51">
        <f>'林麗芳'!$F$6</f>
        <v>0</v>
      </c>
      <c r="AG14" s="51">
        <f>'林麗芳'!$F$7</f>
        <v>0</v>
      </c>
      <c r="AH14" s="51" t="str">
        <f>'林麗芳'!$F$8</f>
        <v>理化
國中合</v>
      </c>
      <c r="AI14" s="51" t="str">
        <f>'林麗芳'!$F$9</f>
        <v>理化
國中合</v>
      </c>
      <c r="AJ14" s="51">
        <f>'林麗芳'!$F$10</f>
        <v>0</v>
      </c>
      <c r="AK14" s="51">
        <f>'林麗芳'!$F$11</f>
        <v>0</v>
      </c>
      <c r="AL14" s="50"/>
      <c r="AM14" s="51">
        <f>'林麗芳'!$G$4</f>
        <v>0</v>
      </c>
      <c r="AN14" s="51">
        <f>'林麗芳'!$G$5</f>
        <v>0</v>
      </c>
      <c r="AO14" s="51">
        <f>'林麗芳'!$G$6</f>
        <v>0</v>
      </c>
      <c r="AP14" s="51">
        <f>'林麗芳'!$G$7</f>
        <v>0</v>
      </c>
      <c r="AQ14" s="51">
        <f>'林麗芳'!$G$8</f>
        <v>0</v>
      </c>
      <c r="AR14" s="51">
        <f>'林麗芳'!$G$9</f>
        <v>0</v>
      </c>
      <c r="AS14" s="51">
        <f>'林麗芳'!$G$10</f>
        <v>0</v>
      </c>
      <c r="AT14" s="51">
        <f>'林麗芳'!$G$11</f>
        <v>0</v>
      </c>
      <c r="AU14" s="16">
        <f t="shared" si="0"/>
        <v>4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</row>
    <row r="15" spans="1:136" s="11" customFormat="1" ht="30" customHeight="1">
      <c r="A15" s="151"/>
      <c r="B15" s="146" t="s">
        <v>70</v>
      </c>
      <c r="C15" s="51">
        <f>'鄭瑞玫'!$C$4</f>
        <v>0</v>
      </c>
      <c r="D15" s="51">
        <f>'鄭瑞玫'!$C$5</f>
        <v>0</v>
      </c>
      <c r="E15" s="51">
        <f>'鄭瑞玫'!$C$6</f>
        <v>0</v>
      </c>
      <c r="F15" s="51">
        <f>'鄭瑞玫'!$C$7</f>
        <v>0</v>
      </c>
      <c r="G15" s="51">
        <f>'鄭瑞玫'!$C$8</f>
        <v>0</v>
      </c>
      <c r="H15" s="51">
        <f>'鄭瑞玫'!$C$9</f>
        <v>0</v>
      </c>
      <c r="I15" s="51">
        <f>'鄭瑞玫'!$C$10</f>
        <v>0</v>
      </c>
      <c r="J15" s="51">
        <f>'鄭瑞玫'!$C$11</f>
        <v>0</v>
      </c>
      <c r="K15" s="50"/>
      <c r="L15" s="51">
        <f>'鄭瑞玫'!$D$4</f>
        <v>0</v>
      </c>
      <c r="M15" s="51">
        <f>'鄭瑞玫'!$D$5</f>
        <v>0</v>
      </c>
      <c r="N15" s="51">
        <f>'鄭瑞玫'!$D$6</f>
        <v>0</v>
      </c>
      <c r="O15" s="51">
        <f>'鄭瑞玫'!$D$7</f>
        <v>0</v>
      </c>
      <c r="P15" s="51">
        <f>'鄭瑞玫'!$D$8</f>
        <v>0</v>
      </c>
      <c r="Q15" s="51">
        <f>'鄭瑞玫'!$D$9</f>
        <v>0</v>
      </c>
      <c r="R15" s="51">
        <f>'鄭瑞玫'!$D$10</f>
        <v>0</v>
      </c>
      <c r="S15" s="51">
        <f>'鄭瑞玫'!$D$11</f>
        <v>0</v>
      </c>
      <c r="T15" s="50"/>
      <c r="U15" s="51">
        <f>'鄭瑞玫'!$E$4</f>
        <v>0</v>
      </c>
      <c r="V15" s="51" t="str">
        <f>'鄭瑞玫'!$E$5</f>
        <v>化學
高一甲</v>
      </c>
      <c r="W15" s="51" t="str">
        <f>'鄭瑞玫'!$E$6</f>
        <v>化學
高一甲</v>
      </c>
      <c r="X15" s="51">
        <f>'鄭瑞玫'!$E$7</f>
        <v>0</v>
      </c>
      <c r="Y15" s="51">
        <f>'鄭瑞玫'!$E$8</f>
        <v>0</v>
      </c>
      <c r="Z15" s="51" t="str">
        <f>'鄭瑞玫'!$E$9</f>
        <v>化學
高中合</v>
      </c>
      <c r="AA15" s="51" t="str">
        <f>'鄭瑞玫'!$E$10</f>
        <v>化學
高中合</v>
      </c>
      <c r="AB15" s="51" t="str">
        <f>'鄭瑞玫'!$E$11</f>
        <v>化學
高中合</v>
      </c>
      <c r="AC15" s="50"/>
      <c r="AD15" s="51">
        <f>'鄭瑞玫'!$F$4</f>
        <v>0</v>
      </c>
      <c r="AE15" s="51">
        <f>'鄭瑞玫'!$F$5</f>
        <v>0</v>
      </c>
      <c r="AF15" s="51">
        <f>'鄭瑞玫'!$F$6</f>
        <v>0</v>
      </c>
      <c r="AG15" s="51">
        <f>'鄭瑞玫'!$F$7</f>
        <v>0</v>
      </c>
      <c r="AH15" s="51">
        <f>'鄭瑞玫'!$F$8</f>
        <v>0</v>
      </c>
      <c r="AI15" s="51">
        <f>'鄭瑞玫'!$F$9</f>
        <v>0</v>
      </c>
      <c r="AJ15" s="51">
        <f>'鄭瑞玫'!$F$10</f>
        <v>0</v>
      </c>
      <c r="AK15" s="51">
        <f>'鄭瑞玫'!$F$11</f>
        <v>0</v>
      </c>
      <c r="AL15" s="50"/>
      <c r="AM15" s="51" t="str">
        <f>'鄭瑞玫'!$G$4</f>
        <v>化學
高一甲</v>
      </c>
      <c r="AN15" s="51" t="str">
        <f>'鄭瑞玫'!$G$5</f>
        <v>化學
高一甲</v>
      </c>
      <c r="AO15" s="51">
        <f>'鄭瑞玫'!$G$6</f>
        <v>0</v>
      </c>
      <c r="AP15" s="51">
        <f>'鄭瑞玫'!$G$7</f>
        <v>0</v>
      </c>
      <c r="AQ15" s="51">
        <f>'鄭瑞玫'!$G$8</f>
        <v>0</v>
      </c>
      <c r="AR15" s="51">
        <f>'鄭瑞玫'!$G$9</f>
        <v>0</v>
      </c>
      <c r="AS15" s="51">
        <f>'鄭瑞玫'!$G$10</f>
        <v>0</v>
      </c>
      <c r="AT15" s="51">
        <f>'鄭瑞玫'!$G$11</f>
        <v>0</v>
      </c>
      <c r="AU15" s="16">
        <f t="shared" si="0"/>
        <v>7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</row>
    <row r="16" spans="1:136" s="11" customFormat="1" ht="30" customHeight="1" thickBot="1">
      <c r="A16" s="152"/>
      <c r="B16" s="141" t="s">
        <v>68</v>
      </c>
      <c r="C16" s="54">
        <f>'黃棋煌'!$C$4</f>
        <v>0</v>
      </c>
      <c r="D16" s="54">
        <f>'黃棋煌'!$C$5</f>
        <v>0</v>
      </c>
      <c r="E16" s="54">
        <f>'黃棋煌'!$C$6</f>
        <v>0</v>
      </c>
      <c r="F16" s="54">
        <f>'黃棋煌'!$C$7</f>
        <v>0</v>
      </c>
      <c r="G16" s="54">
        <f>'黃棋煌'!$C$8</f>
        <v>0</v>
      </c>
      <c r="H16" s="54">
        <f>'黃棋煌'!$C$9</f>
        <v>0</v>
      </c>
      <c r="I16" s="54">
        <f>'黃棋煌'!$C$10</f>
        <v>0</v>
      </c>
      <c r="J16" s="54">
        <f>'黃棋煌'!$C$11</f>
        <v>0</v>
      </c>
      <c r="K16" s="50"/>
      <c r="L16" s="54">
        <f>'黃棋煌'!$D$4</f>
        <v>0</v>
      </c>
      <c r="M16" s="54">
        <f>'黃棋煌'!$D$5</f>
        <v>0</v>
      </c>
      <c r="N16" s="54">
        <f>'黃棋煌'!$D$6</f>
        <v>0</v>
      </c>
      <c r="O16" s="54">
        <f>'黃棋煌'!$D$7</f>
        <v>0</v>
      </c>
      <c r="P16" s="54">
        <f>'黃棋煌'!$D$8</f>
        <v>0</v>
      </c>
      <c r="Q16" s="54">
        <f>'黃棋煌'!$D$9</f>
        <v>0</v>
      </c>
      <c r="R16" s="54">
        <f>'黃棋煌'!$D$10</f>
        <v>0</v>
      </c>
      <c r="S16" s="54">
        <f>'黃棋煌'!$D$11</f>
        <v>0</v>
      </c>
      <c r="T16" s="50"/>
      <c r="U16" s="54">
        <f>'黃棋煌'!$E$4</f>
        <v>0</v>
      </c>
      <c r="V16" s="54">
        <f>'黃棋煌'!$E$5</f>
        <v>0</v>
      </c>
      <c r="W16" s="54">
        <f>'黃棋煌'!$E$6</f>
        <v>0</v>
      </c>
      <c r="X16" s="54">
        <f>'黃棋煌'!$E$7</f>
        <v>0</v>
      </c>
      <c r="Y16" s="54">
        <f>'黃棋煌'!$E$8</f>
        <v>0</v>
      </c>
      <c r="Z16" s="54">
        <f>'黃棋煌'!$E$9</f>
        <v>0</v>
      </c>
      <c r="AA16" s="54">
        <f>'黃棋煌'!$E$10</f>
        <v>0</v>
      </c>
      <c r="AB16" s="54">
        <f>'黃棋煌'!$E$11</f>
        <v>0</v>
      </c>
      <c r="AC16" s="50"/>
      <c r="AD16" s="54">
        <f>'黃棋煌'!$F$4</f>
        <v>0</v>
      </c>
      <c r="AE16" s="54">
        <f>'黃棋煌'!$F$5</f>
        <v>0</v>
      </c>
      <c r="AF16" s="54">
        <f>'黃棋煌'!$F$6</f>
        <v>0</v>
      </c>
      <c r="AG16" s="54">
        <f>'黃棋煌'!$F$7</f>
        <v>0</v>
      </c>
      <c r="AH16" s="54">
        <f>'黃棋煌'!$F$8</f>
        <v>0</v>
      </c>
      <c r="AI16" s="54">
        <f>'黃棋煌'!$F$9</f>
        <v>0</v>
      </c>
      <c r="AJ16" s="54">
        <f>'黃棋煌'!$F$10</f>
        <v>0</v>
      </c>
      <c r="AK16" s="54">
        <f>'黃棋煌'!$F$11</f>
        <v>0</v>
      </c>
      <c r="AL16" s="50"/>
      <c r="AM16" s="54">
        <f>'黃棋煌'!$G$4</f>
        <v>0</v>
      </c>
      <c r="AN16" s="54">
        <f>'黃棋煌'!$G$5</f>
        <v>0</v>
      </c>
      <c r="AO16" s="54">
        <f>'黃棋煌'!$G$6</f>
        <v>0</v>
      </c>
      <c r="AP16" s="54">
        <f>'黃棋煌'!$G$7</f>
        <v>0</v>
      </c>
      <c r="AQ16" s="54" t="str">
        <f>'黃棋煌'!$G$8</f>
        <v>物理
高中合</v>
      </c>
      <c r="AR16" s="54" t="str">
        <f>'黃棋煌'!$G$9</f>
        <v>物理
高中合</v>
      </c>
      <c r="AS16" s="54" t="str">
        <f>'黃棋煌'!$G$10</f>
        <v>物理
高中合</v>
      </c>
      <c r="AT16" s="54">
        <f>'黃棋煌'!$G$11</f>
        <v>0</v>
      </c>
      <c r="AU16" s="18">
        <f t="shared" si="0"/>
        <v>3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</row>
    <row r="17" spans="1:136" s="11" customFormat="1" ht="30" customHeight="1">
      <c r="A17" s="150" t="s">
        <v>73</v>
      </c>
      <c r="B17" s="146" t="s">
        <v>53</v>
      </c>
      <c r="C17" s="51">
        <f>'陳亮蓉'!$C$4</f>
        <v>0</v>
      </c>
      <c r="D17" s="51">
        <f>'陳亮蓉'!$C$5</f>
        <v>0</v>
      </c>
      <c r="E17" s="51">
        <f>'陳亮蓉'!$C$6</f>
        <v>0</v>
      </c>
      <c r="F17" s="51" t="str">
        <f>'陳亮蓉'!$C$7</f>
        <v>歷史
高一甲</v>
      </c>
      <c r="G17" s="51" t="str">
        <f>'陳亮蓉'!$C$8</f>
        <v>歷史
國中合</v>
      </c>
      <c r="H17" s="51" t="str">
        <f>'陳亮蓉'!$C$9</f>
        <v>歷史
國中合</v>
      </c>
      <c r="I17" s="51" t="str">
        <f>'陳亮蓉'!$C$10</f>
        <v>歷史
高中合</v>
      </c>
      <c r="J17" s="51" t="str">
        <f>'陳亮蓉'!$C$11</f>
        <v>歷史
高中合</v>
      </c>
      <c r="K17" s="96"/>
      <c r="L17" s="51">
        <f>'陳亮蓉'!$D$4</f>
        <v>0</v>
      </c>
      <c r="M17" s="51">
        <f>'陳亮蓉'!$D$5</f>
        <v>0</v>
      </c>
      <c r="N17" s="51">
        <f>'陳亮蓉'!$D$6</f>
        <v>0</v>
      </c>
      <c r="O17" s="51">
        <f>'陳亮蓉'!$D$7</f>
        <v>0</v>
      </c>
      <c r="P17" s="51">
        <f>'陳亮蓉'!$D$8</f>
        <v>0</v>
      </c>
      <c r="Q17" s="51">
        <f>'陳亮蓉'!$D$9</f>
        <v>0</v>
      </c>
      <c r="R17" s="51">
        <f>'陳亮蓉'!$D$10</f>
        <v>0</v>
      </c>
      <c r="S17" s="51">
        <f>'陳亮蓉'!$D$11</f>
        <v>0</v>
      </c>
      <c r="T17" s="96"/>
      <c r="U17" s="51">
        <f>'陳亮蓉'!$E$4</f>
        <v>0</v>
      </c>
      <c r="V17" s="51">
        <f>'陳亮蓉'!$E$5</f>
        <v>0</v>
      </c>
      <c r="W17" s="51" t="str">
        <f>'陳亮蓉'!$E$6</f>
        <v>歷史
高中合</v>
      </c>
      <c r="X17" s="51" t="str">
        <f>'陳亮蓉'!$E$7</f>
        <v>歷史
高中合</v>
      </c>
      <c r="Y17" s="51" t="str">
        <f>'陳亮蓉'!$E$8</f>
        <v>歷史
國中合</v>
      </c>
      <c r="Z17" s="51" t="str">
        <f>'陳亮蓉'!$E$9</f>
        <v>歷史
國中合</v>
      </c>
      <c r="AA17" s="51" t="str">
        <f>'陳亮蓉'!$E$10</f>
        <v>歷史
高一甲</v>
      </c>
      <c r="AB17" s="51">
        <f>'陳亮蓉'!$E$11</f>
        <v>0</v>
      </c>
      <c r="AC17" s="96"/>
      <c r="AD17" s="51">
        <f>'陳亮蓉'!$F$4</f>
        <v>0</v>
      </c>
      <c r="AE17" s="51">
        <f>'陳亮蓉'!$F$5</f>
        <v>0</v>
      </c>
      <c r="AF17" s="51">
        <f>'陳亮蓉'!$F$6</f>
        <v>0</v>
      </c>
      <c r="AG17" s="51">
        <f>'陳亮蓉'!$F$7</f>
        <v>0</v>
      </c>
      <c r="AH17" s="51">
        <f>'陳亮蓉'!$F$8</f>
        <v>0</v>
      </c>
      <c r="AI17" s="51">
        <f>'陳亮蓉'!$F$9</f>
        <v>0</v>
      </c>
      <c r="AJ17" s="51">
        <f>'陳亮蓉'!$F$10</f>
        <v>0</v>
      </c>
      <c r="AK17" s="51">
        <f>'陳亮蓉'!$F$11</f>
        <v>0</v>
      </c>
      <c r="AL17" s="96"/>
      <c r="AM17" s="51">
        <f>'陳亮蓉'!$G$4</f>
        <v>0</v>
      </c>
      <c r="AN17" s="51">
        <f>'陳亮蓉'!$G$5</f>
        <v>0</v>
      </c>
      <c r="AO17" s="51" t="str">
        <f>'陳亮蓉'!$G$6</f>
        <v>歷史
高一甲</v>
      </c>
      <c r="AP17" s="51" t="str">
        <f>'陳亮蓉'!$G$7</f>
        <v>歷史
高一甲</v>
      </c>
      <c r="AQ17" s="51">
        <f>'陳亮蓉'!$G$8</f>
        <v>0</v>
      </c>
      <c r="AR17" s="51">
        <f>'陳亮蓉'!$G$9</f>
        <v>0</v>
      </c>
      <c r="AS17" s="51">
        <f>'陳亮蓉'!$G$10</f>
        <v>0</v>
      </c>
      <c r="AT17" s="51">
        <f>'陳亮蓉'!$G$11</f>
        <v>0</v>
      </c>
      <c r="AU17" s="17">
        <f t="shared" si="0"/>
        <v>12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</row>
    <row r="18" spans="1:136" s="11" customFormat="1" ht="30" customHeight="1" thickBot="1">
      <c r="A18" s="152"/>
      <c r="B18" s="141" t="s">
        <v>64</v>
      </c>
      <c r="C18" s="54">
        <f>'史育瑋'!$C$4</f>
        <v>0</v>
      </c>
      <c r="D18" s="54">
        <f>'史育瑋'!$C$5</f>
        <v>0</v>
      </c>
      <c r="E18" s="54" t="str">
        <f>'史育瑋'!$C$6</f>
        <v>地理
國中合</v>
      </c>
      <c r="F18" s="54" t="str">
        <f>'史育瑋'!$C$7</f>
        <v>地理
國中合</v>
      </c>
      <c r="G18" s="54" t="str">
        <f>'史育瑋'!$C$8</f>
        <v>地理
高中合</v>
      </c>
      <c r="H18" s="54" t="str">
        <f>'史育瑋'!$C$9</f>
        <v>地理
高中合</v>
      </c>
      <c r="I18" s="54">
        <f>'史育瑋'!$C$10</f>
        <v>0</v>
      </c>
      <c r="J18" s="54">
        <f>'史育瑋'!$C$11</f>
        <v>0</v>
      </c>
      <c r="K18" s="98"/>
      <c r="L18" s="54">
        <f>'史育瑋'!$D$4</f>
        <v>0</v>
      </c>
      <c r="M18" s="54">
        <f>'史育瑋'!$D$5</f>
        <v>0</v>
      </c>
      <c r="N18" s="54">
        <f>'史育瑋'!$D$6</f>
        <v>0</v>
      </c>
      <c r="O18" s="54">
        <f>'史育瑋'!$D$7</f>
        <v>0</v>
      </c>
      <c r="P18" s="54">
        <f>'史育瑋'!$D$8</f>
        <v>0</v>
      </c>
      <c r="Q18" s="54">
        <f>'史育瑋'!$D$9</f>
        <v>0</v>
      </c>
      <c r="R18" s="54">
        <f>'史育瑋'!$D$10</f>
        <v>0</v>
      </c>
      <c r="S18" s="54">
        <f>'史育瑋'!$D$11</f>
        <v>0</v>
      </c>
      <c r="T18" s="98"/>
      <c r="U18" s="54">
        <f>'史育瑋'!$E$4</f>
        <v>0</v>
      </c>
      <c r="V18" s="54">
        <f>'史育瑋'!$E$5</f>
        <v>0</v>
      </c>
      <c r="W18" s="54">
        <f>'史育瑋'!$E$6</f>
        <v>0</v>
      </c>
      <c r="X18" s="54">
        <f>'史育瑋'!$E$7</f>
        <v>0</v>
      </c>
      <c r="Y18" s="54">
        <f>'史育瑋'!$E$8</f>
        <v>0</v>
      </c>
      <c r="Z18" s="54">
        <f>'史育瑋'!$E$9</f>
        <v>0</v>
      </c>
      <c r="AA18" s="54">
        <f>'史育瑋'!$E$10</f>
        <v>0</v>
      </c>
      <c r="AB18" s="54">
        <f>'史育瑋'!$E$11</f>
        <v>0</v>
      </c>
      <c r="AC18" s="98"/>
      <c r="AD18" s="54" t="str">
        <f>'史育瑋'!$F$4</f>
        <v>地理
國中合</v>
      </c>
      <c r="AE18" s="54" t="str">
        <f>'史育瑋'!$F$5</f>
        <v>地理
國中合</v>
      </c>
      <c r="AF18" s="54" t="str">
        <f>'史育瑋'!$F$6</f>
        <v>地理
高中合</v>
      </c>
      <c r="AG18" s="54" t="str">
        <f>'史育瑋'!$F$7</f>
        <v>地理
高中合</v>
      </c>
      <c r="AH18" s="54">
        <f>'史育瑋'!$F$8</f>
        <v>0</v>
      </c>
      <c r="AI18" s="54">
        <f>'史育瑋'!$F$9</f>
        <v>0</v>
      </c>
      <c r="AJ18" s="54">
        <f>'史育瑋'!$F$10</f>
        <v>0</v>
      </c>
      <c r="AK18" s="54">
        <f>'史育瑋'!$F$11</f>
        <v>0</v>
      </c>
      <c r="AL18" s="98"/>
      <c r="AM18" s="54">
        <f>'史育瑋'!$G$4</f>
        <v>0</v>
      </c>
      <c r="AN18" s="54">
        <f>'史育瑋'!$G$5</f>
        <v>0</v>
      </c>
      <c r="AO18" s="54">
        <f>'史育瑋'!$G$6</f>
        <v>0</v>
      </c>
      <c r="AP18" s="54">
        <f>'史育瑋'!$G$7</f>
        <v>0</v>
      </c>
      <c r="AQ18" s="54">
        <f>'史育瑋'!$G$8</f>
        <v>0</v>
      </c>
      <c r="AR18" s="54">
        <f>'史育瑋'!$G$9</f>
        <v>0</v>
      </c>
      <c r="AS18" s="54">
        <f>'史育瑋'!$G$10</f>
        <v>0</v>
      </c>
      <c r="AT18" s="54">
        <f>'史育瑋'!$G$11</f>
        <v>0</v>
      </c>
      <c r="AU18" s="18">
        <f>COUNTIF(C18:AT18,"*")</f>
        <v>8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</row>
    <row r="19" spans="1:136" s="11" customFormat="1" ht="30" customHeight="1" thickBot="1">
      <c r="A19" s="88" t="s">
        <v>74</v>
      </c>
      <c r="B19" s="148" t="s">
        <v>54</v>
      </c>
      <c r="C19" s="55">
        <f>'黃琬玲'!$C$4</f>
        <v>0</v>
      </c>
      <c r="D19" s="55">
        <f>'黃琬玲'!$C$5</f>
        <v>0</v>
      </c>
      <c r="E19" s="55">
        <f>'黃琬玲'!$C$6</f>
        <v>0</v>
      </c>
      <c r="F19" s="55">
        <f>'黃琬玲'!$C$7</f>
        <v>0</v>
      </c>
      <c r="G19" s="55">
        <f>'黃琬玲'!$C$8</f>
        <v>0</v>
      </c>
      <c r="H19" s="55">
        <f>'黃琬玲'!$C$9</f>
        <v>0</v>
      </c>
      <c r="I19" s="55">
        <f>'黃琬玲'!$C$10</f>
        <v>0</v>
      </c>
      <c r="J19" s="55">
        <f>'黃琬玲'!$C$11</f>
        <v>0</v>
      </c>
      <c r="K19" s="50"/>
      <c r="L19" s="55">
        <f>'黃琬玲'!$D$4</f>
        <v>0</v>
      </c>
      <c r="M19" s="55">
        <f>'黃琬玲'!$D$5</f>
        <v>0</v>
      </c>
      <c r="N19" s="55">
        <f>'黃琬玲'!$D$6</f>
        <v>0</v>
      </c>
      <c r="O19" s="55">
        <f>'黃琬玲'!$D$7</f>
        <v>0</v>
      </c>
      <c r="P19" s="55">
        <f>'黃琬玲'!$D$8</f>
        <v>0</v>
      </c>
      <c r="Q19" s="55" t="str">
        <f>'黃琬玲'!$D$9</f>
        <v>體育
國中合</v>
      </c>
      <c r="R19" s="55" t="str">
        <f>'黃琬玲'!$D$10</f>
        <v>體育
高中合</v>
      </c>
      <c r="S19" s="55" t="str">
        <f>'黃琬玲'!$D$11</f>
        <v>體育
資應三A</v>
      </c>
      <c r="T19" s="50"/>
      <c r="U19" s="55">
        <f>'黃琬玲'!$E$4</f>
        <v>0</v>
      </c>
      <c r="V19" s="55">
        <f>'黃琬玲'!$E$5</f>
        <v>0</v>
      </c>
      <c r="W19" s="55">
        <f>'黃琬玲'!$E$6</f>
        <v>0</v>
      </c>
      <c r="X19" s="55">
        <f>'黃琬玲'!$E$7</f>
        <v>0</v>
      </c>
      <c r="Y19" s="55">
        <f>'黃琬玲'!$E$8</f>
        <v>0</v>
      </c>
      <c r="Z19" s="55" t="str">
        <f>'黃琬玲'!$E$9</f>
        <v>體育
高一甲</v>
      </c>
      <c r="AA19" s="55">
        <f>'黃琬玲'!$E$10</f>
        <v>0</v>
      </c>
      <c r="AB19" s="55">
        <f>'黃琬玲'!$E$11</f>
        <v>0</v>
      </c>
      <c r="AC19" s="50"/>
      <c r="AD19" s="55">
        <f>'黃琬玲'!$F$4</f>
        <v>0</v>
      </c>
      <c r="AE19" s="55">
        <f>'黃琬玲'!$F$5</f>
        <v>0</v>
      </c>
      <c r="AF19" s="55" t="str">
        <f>'黃琬玲'!$F$6</f>
        <v>體育
高一甲</v>
      </c>
      <c r="AG19" s="55">
        <f>'黃琬玲'!$F$7</f>
        <v>0</v>
      </c>
      <c r="AH19" s="55">
        <f>'黃琬玲'!$F$8</f>
        <v>0</v>
      </c>
      <c r="AI19" s="55" t="str">
        <f>'黃琬玲'!$F$9</f>
        <v>體育
高中合</v>
      </c>
      <c r="AJ19" s="55" t="str">
        <f>'黃琬玲'!$F$10</f>
        <v>體育
國中合</v>
      </c>
      <c r="AK19" s="55" t="str">
        <f>'黃琬玲'!$F$11</f>
        <v>體育
資應三A</v>
      </c>
      <c r="AL19" s="50"/>
      <c r="AM19" s="55">
        <f>'黃琬玲'!$G$4</f>
        <v>0</v>
      </c>
      <c r="AN19" s="55">
        <f>'黃琬玲'!$G$5</f>
        <v>0</v>
      </c>
      <c r="AO19" s="55">
        <f>'黃琬玲'!$G$6</f>
        <v>0</v>
      </c>
      <c r="AP19" s="55">
        <f>'黃琬玲'!$G$7</f>
        <v>0</v>
      </c>
      <c r="AQ19" s="55">
        <f>'黃琬玲'!$G$8</f>
        <v>0</v>
      </c>
      <c r="AR19" s="55">
        <f>'黃琬玲'!$G$9</f>
        <v>0</v>
      </c>
      <c r="AS19" s="55">
        <f>'黃琬玲'!$G$10</f>
        <v>0</v>
      </c>
      <c r="AT19" s="55">
        <f>'黃琬玲'!$G$11</f>
        <v>0</v>
      </c>
      <c r="AU19" s="97">
        <f t="shared" si="0"/>
        <v>8</v>
      </c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</row>
    <row r="20" spans="1:136" s="11" customFormat="1" ht="30" customHeight="1">
      <c r="A20" s="150" t="s">
        <v>75</v>
      </c>
      <c r="B20" s="15" t="s">
        <v>55</v>
      </c>
      <c r="C20" s="49" t="str">
        <f>'陳炳煌'!$C$4</f>
        <v>基本電學
電三A</v>
      </c>
      <c r="D20" s="49" t="str">
        <f>'陳炳煌'!$C$5</f>
        <v>基本電學
電三A</v>
      </c>
      <c r="E20" s="49">
        <f>'陳炳煌'!$C$6</f>
        <v>0</v>
      </c>
      <c r="F20" s="49">
        <f>'陳炳煌'!$C$7</f>
        <v>0</v>
      </c>
      <c r="G20" s="49">
        <f>'陳炳煌'!$C$8</f>
        <v>0</v>
      </c>
      <c r="H20" s="49">
        <f>'陳炳煌'!$C$9</f>
        <v>0</v>
      </c>
      <c r="I20" s="49">
        <f>'陳炳煌'!$C$10</f>
        <v>0</v>
      </c>
      <c r="J20" s="49">
        <f>'陳炳煌'!$C$11</f>
        <v>0</v>
      </c>
      <c r="K20" s="50"/>
      <c r="L20" s="49">
        <f>'陳炳煌'!$D$4</f>
        <v>0</v>
      </c>
      <c r="M20" s="49">
        <f>'陳炳煌'!$D$5</f>
        <v>0</v>
      </c>
      <c r="N20" s="49">
        <f>'陳炳煌'!$D$6</f>
        <v>0</v>
      </c>
      <c r="O20" s="49">
        <f>'陳炳煌'!$D$7</f>
        <v>0</v>
      </c>
      <c r="P20" s="49">
        <f>'陳炳煌'!$D$8</f>
        <v>0</v>
      </c>
      <c r="Q20" s="49">
        <f>'陳炳煌'!$D$9</f>
        <v>0</v>
      </c>
      <c r="R20" s="49">
        <f>'陳炳煌'!$D$10</f>
        <v>0</v>
      </c>
      <c r="S20" s="49">
        <f>'陳炳煌'!$D$11</f>
        <v>0</v>
      </c>
      <c r="T20" s="50"/>
      <c r="U20" s="49">
        <f>'陳炳煌'!$E$4</f>
        <v>0</v>
      </c>
      <c r="V20" s="49" t="str">
        <f>'陳炳煌'!$E$5</f>
        <v>體育
電三A</v>
      </c>
      <c r="W20" s="49" t="str">
        <f>'陳炳煌'!$E$6</f>
        <v>基本電學
電三A</v>
      </c>
      <c r="X20" s="49" t="str">
        <f>'陳炳煌'!$E$7</f>
        <v>基本電學
電三A</v>
      </c>
      <c r="Y20" s="49">
        <f>'陳炳煌'!$E$8</f>
        <v>0</v>
      </c>
      <c r="Z20" s="49">
        <f>'陳炳煌'!$E$9</f>
        <v>0</v>
      </c>
      <c r="AA20" s="49">
        <f>'陳炳煌'!$E$10</f>
        <v>0</v>
      </c>
      <c r="AB20" s="49">
        <f>'陳炳煌'!$E$11</f>
        <v>0</v>
      </c>
      <c r="AC20" s="50"/>
      <c r="AD20" s="49">
        <f>'陳炳煌'!$F$4</f>
        <v>0</v>
      </c>
      <c r="AE20" s="49">
        <f>'陳炳煌'!$F$5</f>
        <v>0</v>
      </c>
      <c r="AF20" s="49">
        <f>'陳炳煌'!$F$6</f>
        <v>0</v>
      </c>
      <c r="AG20" s="49">
        <f>'陳炳煌'!$F$7</f>
        <v>0</v>
      </c>
      <c r="AH20" s="49" t="str">
        <f>'陳炳煌'!$F$8</f>
        <v>基電實習
電三A</v>
      </c>
      <c r="AI20" s="49" t="str">
        <f>'陳炳煌'!$F$9</f>
        <v>基電實習
電三A</v>
      </c>
      <c r="AJ20" s="49" t="str">
        <f>'陳炳煌'!$F$10</f>
        <v>基本電學
電三A</v>
      </c>
      <c r="AK20" s="49" t="str">
        <f>'陳炳煌'!$F$11</f>
        <v>體育
電三A</v>
      </c>
      <c r="AL20" s="50"/>
      <c r="AM20" s="49">
        <f>'陳炳煌'!$G$4</f>
        <v>0</v>
      </c>
      <c r="AN20" s="49">
        <f>'陳炳煌'!$G$5</f>
        <v>0</v>
      </c>
      <c r="AO20" s="49">
        <f>'陳炳煌'!$G$6</f>
        <v>0</v>
      </c>
      <c r="AP20" s="49">
        <f>'陳炳煌'!$G$7</f>
        <v>0</v>
      </c>
      <c r="AQ20" s="49">
        <f>'陳炳煌'!$G$8</f>
        <v>0</v>
      </c>
      <c r="AR20" s="49">
        <f>'陳炳煌'!$G$9</f>
        <v>0</v>
      </c>
      <c r="AS20" s="49">
        <f>'陳炳煌'!$G$10</f>
        <v>0</v>
      </c>
      <c r="AT20" s="49">
        <f>'陳炳煌'!$G$11</f>
        <v>0</v>
      </c>
      <c r="AU20" s="17">
        <f t="shared" si="0"/>
        <v>9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</row>
    <row r="21" spans="1:136" s="11" customFormat="1" ht="30" customHeight="1">
      <c r="A21" s="151"/>
      <c r="B21" s="146" t="s">
        <v>56</v>
      </c>
      <c r="C21" s="51">
        <f>'吳道明'!$C$4</f>
        <v>0</v>
      </c>
      <c r="D21" s="51">
        <f>'吳道明'!$C$5</f>
        <v>0</v>
      </c>
      <c r="E21" s="51" t="str">
        <f>'吳道明'!$C$6</f>
        <v>電子學
電三A</v>
      </c>
      <c r="F21" s="51" t="str">
        <f>'吳道明'!$C$7</f>
        <v>電工機械
電三A</v>
      </c>
      <c r="G21" s="51">
        <f>'吳道明'!$C$8</f>
        <v>0</v>
      </c>
      <c r="H21" s="51">
        <f>'吳道明'!$C$9</f>
        <v>0</v>
      </c>
      <c r="I21" s="51">
        <f>'吳道明'!$C$10</f>
        <v>0</v>
      </c>
      <c r="J21" s="51">
        <f>'吳道明'!$C$11</f>
        <v>0</v>
      </c>
      <c r="K21" s="50"/>
      <c r="L21" s="51">
        <f>'吳道明'!$D$4</f>
        <v>0</v>
      </c>
      <c r="M21" s="51">
        <f>'吳道明'!$D$5</f>
        <v>0</v>
      </c>
      <c r="N21" s="51">
        <f>'吳道明'!$D$6</f>
        <v>0</v>
      </c>
      <c r="O21" s="51">
        <f>'吳道明'!$D$7</f>
        <v>0</v>
      </c>
      <c r="P21" s="51" t="str">
        <f>'吳道明'!$D$8</f>
        <v>電工機械
電三A</v>
      </c>
      <c r="Q21" s="51" t="str">
        <f>'吳道明'!$D$9</f>
        <v>電工機械
電三A</v>
      </c>
      <c r="R21" s="51" t="str">
        <f>'吳道明'!$D$10</f>
        <v>電子學
電三A</v>
      </c>
      <c r="S21" s="51" t="str">
        <f>'吳道明'!$D$11</f>
        <v>電子學
電三A</v>
      </c>
      <c r="T21" s="50"/>
      <c r="U21" s="51">
        <f>'吳道明'!$E$4</f>
        <v>0</v>
      </c>
      <c r="V21" s="51">
        <f>'吳道明'!$E$5</f>
        <v>0</v>
      </c>
      <c r="W21" s="51">
        <f>'吳道明'!$E$6</f>
        <v>0</v>
      </c>
      <c r="X21" s="51">
        <f>'吳道明'!$E$7</f>
        <v>0</v>
      </c>
      <c r="Y21" s="51" t="str">
        <f>'吳道明'!$E$8</f>
        <v>電子學
電三A</v>
      </c>
      <c r="Z21" s="51" t="str">
        <f>'吳道明'!$E$9</f>
        <v>電子學
電三A</v>
      </c>
      <c r="AA21" s="51" t="str">
        <f>'吳道明'!$E$10</f>
        <v>電工機械
電三A</v>
      </c>
      <c r="AB21" s="51" t="str">
        <f>'吳道明'!$E$11</f>
        <v>電工機械
電三A</v>
      </c>
      <c r="AC21" s="50"/>
      <c r="AD21" s="51">
        <f>'吳道明'!$F$4</f>
        <v>0</v>
      </c>
      <c r="AE21" s="51">
        <f>'吳道明'!$F$5</f>
        <v>0</v>
      </c>
      <c r="AF21" s="51">
        <f>'吳道明'!$F$6</f>
        <v>0</v>
      </c>
      <c r="AG21" s="51">
        <f>'吳道明'!$F$7</f>
        <v>0</v>
      </c>
      <c r="AH21" s="51">
        <f>'吳道明'!$F$8</f>
        <v>0</v>
      </c>
      <c r="AI21" s="51">
        <f>'吳道明'!$F$9</f>
        <v>0</v>
      </c>
      <c r="AJ21" s="51">
        <f>'吳道明'!$F$10</f>
        <v>0</v>
      </c>
      <c r="AK21" s="51">
        <f>'吳道明'!$F$11</f>
        <v>0</v>
      </c>
      <c r="AL21" s="50"/>
      <c r="AM21" s="51">
        <f>'吳道明'!$G$4</f>
        <v>0</v>
      </c>
      <c r="AN21" s="51">
        <f>'吳道明'!$G$5</f>
        <v>0</v>
      </c>
      <c r="AO21" s="51">
        <f>'吳道明'!$G$6</f>
        <v>0</v>
      </c>
      <c r="AP21" s="51">
        <f>'吳道明'!$G$7</f>
        <v>0</v>
      </c>
      <c r="AQ21" s="51">
        <f>'吳道明'!$G$8</f>
        <v>0</v>
      </c>
      <c r="AR21" s="51">
        <f>'吳道明'!$G$9</f>
        <v>0</v>
      </c>
      <c r="AS21" s="51">
        <f>'吳道明'!$G$10</f>
        <v>0</v>
      </c>
      <c r="AT21" s="51">
        <f>'吳道明'!$G$11</f>
        <v>0</v>
      </c>
      <c r="AU21" s="16">
        <f t="shared" si="0"/>
        <v>10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</row>
    <row r="22" spans="1:136" s="11" customFormat="1" ht="30" customHeight="1">
      <c r="A22" s="151"/>
      <c r="B22" s="146" t="s">
        <v>57</v>
      </c>
      <c r="C22" s="51">
        <f>'張文旭'!$C$4</f>
        <v>0</v>
      </c>
      <c r="D22" s="51">
        <f>'張文旭'!$C$5</f>
        <v>0</v>
      </c>
      <c r="E22" s="51">
        <f>'張文旭'!$C$6</f>
        <v>0</v>
      </c>
      <c r="F22" s="51">
        <f>'張文旭'!$C$7</f>
        <v>0</v>
      </c>
      <c r="G22" s="51">
        <f>'張文旭'!$C$8</f>
        <v>0</v>
      </c>
      <c r="H22" s="51">
        <f>'張文旭'!$C$9</f>
        <v>0</v>
      </c>
      <c r="I22" s="51">
        <f>'張文旭'!$C$10</f>
        <v>0</v>
      </c>
      <c r="J22" s="51">
        <f>'張文旭'!$C$11</f>
        <v>0</v>
      </c>
      <c r="K22" s="50"/>
      <c r="L22" s="51">
        <f>'張文旭'!$D$4</f>
        <v>0</v>
      </c>
      <c r="M22" s="51">
        <f>'張文旭'!$D$5</f>
        <v>0</v>
      </c>
      <c r="N22" s="51">
        <f>'張文旭'!$D$6</f>
        <v>0</v>
      </c>
      <c r="O22" s="51">
        <f>'張文旭'!$D$7</f>
        <v>0</v>
      </c>
      <c r="P22" s="51">
        <f>'張文旭'!$D$8</f>
        <v>0</v>
      </c>
      <c r="Q22" s="51">
        <f>'張文旭'!$D$9</f>
        <v>0</v>
      </c>
      <c r="R22" s="51">
        <f>'張文旭'!$D$10</f>
        <v>0</v>
      </c>
      <c r="S22" s="51">
        <f>'張文旭'!$D$11</f>
        <v>0</v>
      </c>
      <c r="T22" s="50"/>
      <c r="U22" s="51" t="str">
        <f>'張文旭'!$E$4</f>
        <v>電子學
資三A</v>
      </c>
      <c r="V22" s="51" t="str">
        <f>'張文旭'!$E$5</f>
        <v>電子學
資三A</v>
      </c>
      <c r="W22" s="51" t="str">
        <f>'張文旭'!$E$6</f>
        <v>電子學
資三A</v>
      </c>
      <c r="X22" s="51">
        <f>'張文旭'!$E$7</f>
        <v>0</v>
      </c>
      <c r="Y22" s="51">
        <f>'張文旭'!$E$8</f>
        <v>0</v>
      </c>
      <c r="Z22" s="51">
        <f>'張文旭'!$E$9</f>
        <v>0</v>
      </c>
      <c r="AA22" s="51">
        <f>'張文旭'!$E$10</f>
        <v>0</v>
      </c>
      <c r="AB22" s="51">
        <f>'張文旭'!$E$11</f>
        <v>0</v>
      </c>
      <c r="AC22" s="50"/>
      <c r="AD22" s="51">
        <f>'張文旭'!$F$4</f>
        <v>0</v>
      </c>
      <c r="AE22" s="51">
        <f>'張文旭'!$F$5</f>
        <v>0</v>
      </c>
      <c r="AF22" s="51">
        <f>'張文旭'!$F$6</f>
        <v>0</v>
      </c>
      <c r="AG22" s="51">
        <f>'張文旭'!$F$7</f>
        <v>0</v>
      </c>
      <c r="AH22" s="51">
        <f>'張文旭'!$F$8</f>
        <v>0</v>
      </c>
      <c r="AI22" s="51">
        <f>'張文旭'!$F$9</f>
        <v>0</v>
      </c>
      <c r="AJ22" s="51">
        <f>'張文旭'!$F$10</f>
        <v>0</v>
      </c>
      <c r="AK22" s="51">
        <f>'張文旭'!$F$11</f>
        <v>0</v>
      </c>
      <c r="AL22" s="50"/>
      <c r="AM22" s="51" t="str">
        <f>'張文旭'!$G$4</f>
        <v>電子學
資三A</v>
      </c>
      <c r="AN22" s="51" t="str">
        <f>'張文旭'!$G$5</f>
        <v>電子學
資三A</v>
      </c>
      <c r="AO22" s="51" t="str">
        <f>'張文旭'!$G$6</f>
        <v>電子實習
資三A</v>
      </c>
      <c r="AP22" s="51" t="str">
        <f>'張文旭'!$G$7</f>
        <v>電子實習
資三A</v>
      </c>
      <c r="AQ22" s="51" t="str">
        <f>'張文旭'!$G$8</f>
        <v>電子實習
電三A</v>
      </c>
      <c r="AR22" s="51" t="str">
        <f>'張文旭'!$G$9</f>
        <v>電子實習
電三A</v>
      </c>
      <c r="AS22" s="51" t="str">
        <f>'張文旭'!$G$10</f>
        <v>電子實習
電三A</v>
      </c>
      <c r="AT22" s="51">
        <f>'張文旭'!$G$11</f>
        <v>0</v>
      </c>
      <c r="AU22" s="16">
        <f t="shared" si="0"/>
        <v>10</v>
      </c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</row>
    <row r="23" spans="1:136" s="11" customFormat="1" ht="30" customHeight="1">
      <c r="A23" s="151"/>
      <c r="B23" s="146" t="s">
        <v>58</v>
      </c>
      <c r="C23" s="51" t="str">
        <f>'李俊欽'!$C$4</f>
        <v>基本電學
資三A</v>
      </c>
      <c r="D23" s="51" t="str">
        <f>'李俊欽'!$C$5</f>
        <v>基本電學
資三A</v>
      </c>
      <c r="E23" s="51">
        <f>'李俊欽'!$C$6</f>
        <v>0</v>
      </c>
      <c r="F23" s="51">
        <f>'李俊欽'!$C$7</f>
        <v>0</v>
      </c>
      <c r="G23" s="51" t="str">
        <f>'李俊欽'!$C$8</f>
        <v>數位邏輯
資三A</v>
      </c>
      <c r="H23" s="51">
        <f>'李俊欽'!$C$9</f>
        <v>0</v>
      </c>
      <c r="I23" s="51">
        <f>'李俊欽'!$C$10</f>
        <v>0</v>
      </c>
      <c r="J23" s="51">
        <f>'李俊欽'!$C$11</f>
        <v>0</v>
      </c>
      <c r="K23" s="50"/>
      <c r="L23" s="51" t="str">
        <f>'李俊欽'!$D$4</f>
        <v>數位邏輯
資三A</v>
      </c>
      <c r="M23" s="51" t="str">
        <f>'李俊欽'!$D$5</f>
        <v>數位邏輯
資三A</v>
      </c>
      <c r="N23" s="51">
        <f>'李俊欽'!$D$6</f>
        <v>0</v>
      </c>
      <c r="O23" s="51">
        <f>'李俊欽'!$D$7</f>
        <v>0</v>
      </c>
      <c r="P23" s="51">
        <f>'李俊欽'!$D$8</f>
        <v>0</v>
      </c>
      <c r="Q23" s="51">
        <f>'李俊欽'!$D$9</f>
        <v>0</v>
      </c>
      <c r="R23" s="51" t="str">
        <f>'李俊欽'!$D$10</f>
        <v>基本電學
資三A</v>
      </c>
      <c r="S23" s="51">
        <f>'李俊欽'!$D$11</f>
        <v>0</v>
      </c>
      <c r="T23" s="50"/>
      <c r="U23" s="51">
        <f>'李俊欽'!$E$4</f>
        <v>0</v>
      </c>
      <c r="V23" s="51">
        <f>'李俊欽'!$E$5</f>
        <v>0</v>
      </c>
      <c r="W23" s="51">
        <f>'李俊欽'!$E$6</f>
        <v>0</v>
      </c>
      <c r="X23" s="51">
        <f>'李俊欽'!$E$7</f>
        <v>0</v>
      </c>
      <c r="Y23" s="51">
        <f>'李俊欽'!$E$8</f>
        <v>0</v>
      </c>
      <c r="Z23" s="51">
        <f>'李俊欽'!$E$9</f>
        <v>0</v>
      </c>
      <c r="AA23" s="51">
        <f>'李俊欽'!$E$10</f>
        <v>0</v>
      </c>
      <c r="AB23" s="51">
        <f>'李俊欽'!$E$11</f>
        <v>0</v>
      </c>
      <c r="AC23" s="50"/>
      <c r="AD23" s="51">
        <f>'李俊欽'!$F$4</f>
        <v>0</v>
      </c>
      <c r="AE23" s="51">
        <f>'李俊欽'!$F$5</f>
        <v>0</v>
      </c>
      <c r="AF23" s="51">
        <f>'李俊欽'!$F$6</f>
        <v>0</v>
      </c>
      <c r="AG23" s="51">
        <f>'李俊欽'!$F$7</f>
        <v>0</v>
      </c>
      <c r="AH23" s="51" t="str">
        <f>'李俊欽'!$F$8</f>
        <v>基本電學
資三A</v>
      </c>
      <c r="AI23" s="51" t="str">
        <f>'李俊欽'!$F$9</f>
        <v>基本電學
資三A</v>
      </c>
      <c r="AJ23" s="51" t="str">
        <f>'李俊欽'!$F$10</f>
        <v>數位邏輯
資三A</v>
      </c>
      <c r="AK23" s="51">
        <f>'李俊欽'!$F$11</f>
        <v>0</v>
      </c>
      <c r="AL23" s="50"/>
      <c r="AM23" s="51">
        <f>'李俊欽'!$G$4</f>
        <v>0</v>
      </c>
      <c r="AN23" s="51">
        <f>'李俊欽'!$G$5</f>
        <v>0</v>
      </c>
      <c r="AO23" s="51">
        <f>'李俊欽'!$G$6</f>
        <v>0</v>
      </c>
      <c r="AP23" s="51">
        <f>'李俊欽'!$G$7</f>
        <v>0</v>
      </c>
      <c r="AQ23" s="51">
        <f>'李俊欽'!$G$8</f>
        <v>0</v>
      </c>
      <c r="AR23" s="51">
        <f>'李俊欽'!$G$9</f>
        <v>0</v>
      </c>
      <c r="AS23" s="51">
        <f>'李俊欽'!$G$10</f>
        <v>0</v>
      </c>
      <c r="AT23" s="51">
        <f>'李俊欽'!$G$11</f>
        <v>0</v>
      </c>
      <c r="AU23" s="16">
        <f t="shared" si="0"/>
        <v>9</v>
      </c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</row>
    <row r="24" spans="1:136" s="11" customFormat="1" ht="30" customHeight="1">
      <c r="A24" s="151"/>
      <c r="B24" s="147" t="s">
        <v>59</v>
      </c>
      <c r="C24" s="53">
        <f>'杜碧琦'!$C$4</f>
        <v>0</v>
      </c>
      <c r="D24" s="53">
        <f>'杜碧琦'!$C$5</f>
        <v>0</v>
      </c>
      <c r="E24" s="53">
        <f>'杜碧琦'!$C$6</f>
        <v>0</v>
      </c>
      <c r="F24" s="53">
        <f>'杜碧琦'!$C$7</f>
        <v>0</v>
      </c>
      <c r="G24" s="53">
        <f>'杜碧琦'!$C$8</f>
        <v>0</v>
      </c>
      <c r="H24" s="53">
        <f>'杜碧琦'!$C$9</f>
        <v>0</v>
      </c>
      <c r="I24" s="53">
        <f>'杜碧琦'!$C$10</f>
        <v>0</v>
      </c>
      <c r="J24" s="53">
        <f>'杜碧琦'!$C$11</f>
        <v>0</v>
      </c>
      <c r="K24" s="50"/>
      <c r="L24" s="53">
        <f>'杜碧琦'!$D$4</f>
        <v>0</v>
      </c>
      <c r="M24" s="53">
        <f>'杜碧琦'!$D$5</f>
        <v>0</v>
      </c>
      <c r="N24" s="53">
        <f>'杜碧琦'!$D$6</f>
        <v>0</v>
      </c>
      <c r="O24" s="53">
        <f>'杜碧琦'!$D$7</f>
        <v>0</v>
      </c>
      <c r="P24" s="53">
        <f>'杜碧琦'!$D$8</f>
        <v>0</v>
      </c>
      <c r="Q24" s="53">
        <f>'杜碧琦'!$D$9</f>
        <v>0</v>
      </c>
      <c r="R24" s="53" t="str">
        <f>'杜碧琦'!$D$10</f>
        <v>計算機概論
應三A</v>
      </c>
      <c r="S24" s="53">
        <f>'杜碧琦'!$D$11</f>
        <v>0</v>
      </c>
      <c r="T24" s="50"/>
      <c r="U24" s="53" t="str">
        <f>'杜碧琦'!$F$8</f>
        <v>計算機概論
應三A</v>
      </c>
      <c r="V24" s="53" t="str">
        <f>'杜碧琦'!$F$9</f>
        <v>計算機概論
應三A</v>
      </c>
      <c r="W24" s="53">
        <f>'杜碧琦'!$E$6</f>
        <v>0</v>
      </c>
      <c r="X24" s="53" t="str">
        <f>'杜碧琦'!$E$7</f>
        <v>電腦應用
資三A</v>
      </c>
      <c r="Y24" s="53" t="str">
        <f>'杜碧琦'!$E$8</f>
        <v>電腦應用
資三A</v>
      </c>
      <c r="Z24" s="53">
        <f>'杜碧琦'!$E$9</f>
        <v>0</v>
      </c>
      <c r="AA24" s="53">
        <f>'杜碧琦'!$E$10</f>
        <v>0</v>
      </c>
      <c r="AB24" s="53">
        <f>'杜碧琦'!$E$11</f>
        <v>0</v>
      </c>
      <c r="AC24" s="50"/>
      <c r="AD24" s="53">
        <f>'杜碧琦'!$F$4</f>
        <v>0</v>
      </c>
      <c r="AE24" s="53">
        <f>'杜碧琦'!$F$5</f>
        <v>0</v>
      </c>
      <c r="AF24" s="53">
        <f>'杜碧琦'!$F$6</f>
        <v>0</v>
      </c>
      <c r="AG24" s="53">
        <f>'杜碧琦'!$F$7</f>
        <v>0</v>
      </c>
      <c r="AH24" s="53" t="str">
        <f>'杜碧琦'!$F$8</f>
        <v>計算機概論
應三A</v>
      </c>
      <c r="AI24" s="53" t="str">
        <f>'杜碧琦'!$F$9</f>
        <v>計算機概論
應三A</v>
      </c>
      <c r="AJ24" s="53">
        <f>'杜碧琦'!$F$10</f>
        <v>0</v>
      </c>
      <c r="AK24" s="53">
        <f>'杜碧琦'!$F$11</f>
        <v>0</v>
      </c>
      <c r="AL24" s="50"/>
      <c r="AM24" s="53">
        <f>'杜碧琦'!$G$4</f>
        <v>0</v>
      </c>
      <c r="AN24" s="53">
        <f>'杜碧琦'!$G$5</f>
        <v>0</v>
      </c>
      <c r="AO24" s="53" t="str">
        <f>'杜碧琦'!$G$6</f>
        <v>計算機概論
應三A</v>
      </c>
      <c r="AP24" s="53" t="str">
        <f>'杜碧琦'!$G$7</f>
        <v>計算機概論
應三A</v>
      </c>
      <c r="AQ24" s="53">
        <f>'杜碧琦'!$G$8</f>
        <v>0</v>
      </c>
      <c r="AR24" s="53">
        <f>'杜碧琦'!$G$9</f>
        <v>0</v>
      </c>
      <c r="AS24" s="53" t="str">
        <f>'杜碧琦'!$G$10</f>
        <v>計算機概論
資三A</v>
      </c>
      <c r="AT24" s="53" t="str">
        <f>'杜碧琦'!$G$11</f>
        <v>計算機概論
資三A</v>
      </c>
      <c r="AU24" s="16">
        <f t="shared" si="0"/>
        <v>11</v>
      </c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</row>
    <row r="25" spans="1:136" s="11" customFormat="1" ht="30" customHeight="1" thickBot="1">
      <c r="A25" s="152"/>
      <c r="B25" s="141" t="s">
        <v>69</v>
      </c>
      <c r="C25" s="54">
        <f>'林蓉珠'!$C$4</f>
        <v>0</v>
      </c>
      <c r="D25" s="54">
        <f>'林蓉珠'!$C$5</f>
        <v>0</v>
      </c>
      <c r="E25" s="54">
        <f>'林蓉珠'!$C$6</f>
        <v>0</v>
      </c>
      <c r="F25" s="54">
        <f>'林蓉珠'!$C$7</f>
        <v>0</v>
      </c>
      <c r="G25" s="54">
        <f>'林蓉珠'!$C$8</f>
        <v>0</v>
      </c>
      <c r="H25" s="54">
        <f>'林蓉珠'!$C$9</f>
        <v>0</v>
      </c>
      <c r="I25" s="54">
        <f>'林蓉珠'!$C$10</f>
        <v>0</v>
      </c>
      <c r="J25" s="54">
        <f>'林蓉珠'!$C$11</f>
        <v>0</v>
      </c>
      <c r="K25" s="56"/>
      <c r="L25" s="54">
        <f>'林蓉珠'!$D$4</f>
        <v>0</v>
      </c>
      <c r="M25" s="54">
        <f>'林蓉珠'!$D$5</f>
        <v>0</v>
      </c>
      <c r="N25" s="54">
        <f>'林蓉珠'!$D$6</f>
        <v>0</v>
      </c>
      <c r="O25" s="54">
        <f>'林蓉珠'!$D$7</f>
        <v>0</v>
      </c>
      <c r="P25" s="54" t="str">
        <f>'林蓉珠'!$D$8</f>
        <v>商業概論
應三A</v>
      </c>
      <c r="Q25" s="54" t="str">
        <f>'林蓉珠'!$D$9</f>
        <v>商業概論
應三A</v>
      </c>
      <c r="R25" s="54">
        <f>'林蓉珠'!$D$10</f>
        <v>0</v>
      </c>
      <c r="S25" s="54">
        <f>'林蓉珠'!$D$11</f>
        <v>0</v>
      </c>
      <c r="T25" s="56"/>
      <c r="U25" s="54">
        <f>'林蓉珠'!$E$4</f>
        <v>0</v>
      </c>
      <c r="V25" s="54">
        <f>'林蓉珠'!$E$5</f>
        <v>0</v>
      </c>
      <c r="W25" s="54">
        <f>'林蓉珠'!$E$6</f>
        <v>0</v>
      </c>
      <c r="X25" s="54">
        <f>'林蓉珠'!$E$7</f>
        <v>0</v>
      </c>
      <c r="Y25" s="54">
        <f>'林蓉珠'!$E$8</f>
        <v>0</v>
      </c>
      <c r="Z25" s="54">
        <f>'林蓉珠'!$E$9</f>
        <v>0</v>
      </c>
      <c r="AA25" s="54">
        <f>'林蓉珠'!$E$10</f>
        <v>0</v>
      </c>
      <c r="AB25" s="54">
        <f>'林蓉珠'!$E$11</f>
        <v>0</v>
      </c>
      <c r="AC25" s="56"/>
      <c r="AD25" s="54">
        <f>'林蓉珠'!$F$4</f>
        <v>0</v>
      </c>
      <c r="AE25" s="54">
        <f>'林蓉珠'!$F$5</f>
        <v>0</v>
      </c>
      <c r="AF25" s="54">
        <f>'林蓉珠'!$F$6</f>
        <v>0</v>
      </c>
      <c r="AG25" s="54">
        <f>'林蓉珠'!$F$7</f>
        <v>0</v>
      </c>
      <c r="AH25" s="54">
        <f>'林蓉珠'!$F$8</f>
        <v>0</v>
      </c>
      <c r="AI25" s="54">
        <f>'林蓉珠'!$F$9</f>
        <v>0</v>
      </c>
      <c r="AJ25" s="54">
        <f>'林蓉珠'!$F$10</f>
        <v>0</v>
      </c>
      <c r="AK25" s="54">
        <f>'林蓉珠'!$F$11</f>
        <v>0</v>
      </c>
      <c r="AL25" s="56"/>
      <c r="AM25" s="54" t="str">
        <f>'林蓉珠'!$G$4</f>
        <v>商業概論
應三A</v>
      </c>
      <c r="AN25" s="54" t="str">
        <f>'林蓉珠'!$G$5</f>
        <v>商業概論
應三A</v>
      </c>
      <c r="AO25" s="54">
        <f>'林蓉珠'!$G$6</f>
        <v>0</v>
      </c>
      <c r="AP25" s="54">
        <f>'林蓉珠'!$G$7</f>
        <v>0</v>
      </c>
      <c r="AQ25" s="54">
        <f>'林蓉珠'!$G$8</f>
        <v>0</v>
      </c>
      <c r="AR25" s="54">
        <f>'林蓉珠'!$G$9</f>
        <v>0</v>
      </c>
      <c r="AS25" s="54">
        <f>'林蓉珠'!$G$10</f>
        <v>0</v>
      </c>
      <c r="AT25" s="54">
        <f>'林蓉珠'!$G$11</f>
        <v>0</v>
      </c>
      <c r="AU25" s="18">
        <f t="shared" si="0"/>
        <v>4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</row>
    <row r="26" spans="2:136" s="11" customFormat="1" ht="30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3">
        <f>SUM(AU3:AU25)</f>
        <v>233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</row>
  </sheetData>
  <sheetProtection/>
  <mergeCells count="14">
    <mergeCell ref="L1:R1"/>
    <mergeCell ref="A3:A6"/>
    <mergeCell ref="A7:A9"/>
    <mergeCell ref="A17:A18"/>
    <mergeCell ref="A20:A25"/>
    <mergeCell ref="AU1:AU2"/>
    <mergeCell ref="AM1:AT1"/>
    <mergeCell ref="A11:A12"/>
    <mergeCell ref="A13:A16"/>
    <mergeCell ref="U1:AA1"/>
    <mergeCell ref="AD1:AJ1"/>
    <mergeCell ref="A1:A2"/>
    <mergeCell ref="B1:B2"/>
    <mergeCell ref="C1:I1"/>
  </mergeCells>
  <printOptions horizontalCentered="1"/>
  <pageMargins left="0" right="0" top="0.1968503937007874" bottom="0.1968503937007874" header="0.5118110236220472" footer="0.2755905511811024"/>
  <pageSetup horizontalDpi="300" verticalDpi="3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51" zoomScaleNormal="51" zoomScalePageLayoutView="0" workbookViewId="0" topLeftCell="A1">
      <selection activeCell="I9" sqref="I9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9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8" s="1" customFormat="1" ht="90" customHeight="1">
      <c r="A4" s="114">
        <v>1</v>
      </c>
      <c r="B4" s="104" t="s">
        <v>7</v>
      </c>
      <c r="C4" s="4"/>
      <c r="D4" s="4" t="s">
        <v>129</v>
      </c>
      <c r="E4" s="4" t="s">
        <v>129</v>
      </c>
      <c r="F4" s="4"/>
      <c r="G4" s="62" t="s">
        <v>130</v>
      </c>
      <c r="H4" s="131"/>
    </row>
    <row r="5" spans="1:7" s="1" customFormat="1" ht="90" customHeight="1">
      <c r="A5" s="115">
        <v>2</v>
      </c>
      <c r="B5" s="104" t="s">
        <v>10</v>
      </c>
      <c r="C5" s="4"/>
      <c r="D5" s="4" t="s">
        <v>129</v>
      </c>
      <c r="E5" s="4" t="s">
        <v>129</v>
      </c>
      <c r="F5" s="4"/>
      <c r="G5" s="62" t="s">
        <v>130</v>
      </c>
    </row>
    <row r="6" spans="1:7" s="1" customFormat="1" ht="90" customHeight="1">
      <c r="A6" s="115">
        <v>3</v>
      </c>
      <c r="B6" s="104" t="s">
        <v>6</v>
      </c>
      <c r="C6" s="4"/>
      <c r="D6" s="4" t="s">
        <v>130</v>
      </c>
      <c r="E6" s="4" t="s">
        <v>130</v>
      </c>
      <c r="F6" s="4"/>
      <c r="G6" s="62" t="s">
        <v>129</v>
      </c>
    </row>
    <row r="7" spans="1:7" s="1" customFormat="1" ht="90" customHeight="1">
      <c r="A7" s="115">
        <v>4</v>
      </c>
      <c r="B7" s="104" t="s">
        <v>0</v>
      </c>
      <c r="C7" s="4"/>
      <c r="D7" s="4" t="s">
        <v>130</v>
      </c>
      <c r="E7" s="4" t="s">
        <v>130</v>
      </c>
      <c r="F7" s="107"/>
      <c r="G7" s="62" t="s">
        <v>129</v>
      </c>
    </row>
    <row r="8" spans="1:7" s="1" customFormat="1" ht="90" customHeight="1">
      <c r="A8" s="115">
        <v>5</v>
      </c>
      <c r="B8" s="104" t="s">
        <v>17</v>
      </c>
      <c r="C8" s="4"/>
      <c r="D8" s="4" t="s">
        <v>130</v>
      </c>
      <c r="E8" s="4" t="s">
        <v>157</v>
      </c>
      <c r="G8" s="62"/>
    </row>
    <row r="9" spans="1:7" s="1" customFormat="1" ht="90" customHeight="1">
      <c r="A9" s="115">
        <v>6</v>
      </c>
      <c r="B9" s="104" t="s">
        <v>21</v>
      </c>
      <c r="C9" s="109"/>
      <c r="D9" s="4"/>
      <c r="E9" s="4"/>
      <c r="F9" s="106"/>
      <c r="G9" s="62"/>
    </row>
    <row r="10" spans="1:7" s="1" customFormat="1" ht="90" customHeight="1">
      <c r="A10" s="115">
        <v>7</v>
      </c>
      <c r="B10" s="104" t="s">
        <v>83</v>
      </c>
      <c r="C10" s="4" t="s">
        <v>145</v>
      </c>
      <c r="D10" s="4" t="s">
        <v>145</v>
      </c>
      <c r="E10" s="4"/>
      <c r="F10" s="4" t="s">
        <v>145</v>
      </c>
      <c r="G10" s="62"/>
    </row>
    <row r="11" spans="1:7" s="1" customFormat="1" ht="90" customHeight="1" thickBot="1">
      <c r="A11" s="116">
        <v>8</v>
      </c>
      <c r="B11" s="117" t="s">
        <v>79</v>
      </c>
      <c r="C11" s="93" t="s">
        <v>145</v>
      </c>
      <c r="D11" s="93"/>
      <c r="E11" s="87"/>
      <c r="F11" s="93" t="s">
        <v>145</v>
      </c>
      <c r="G11" s="118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39" zoomScaleNormal="39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4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7" s="1" customFormat="1" ht="90" customHeight="1">
      <c r="A4" s="27">
        <v>1</v>
      </c>
      <c r="B4" s="28" t="s">
        <v>7</v>
      </c>
      <c r="C4" s="4" t="s">
        <v>90</v>
      </c>
      <c r="D4" s="4"/>
      <c r="E4" s="4"/>
      <c r="F4" s="4" t="s">
        <v>91</v>
      </c>
      <c r="G4" s="19"/>
    </row>
    <row r="5" spans="1:7" s="1" customFormat="1" ht="90" customHeight="1">
      <c r="A5" s="29">
        <v>2</v>
      </c>
      <c r="B5" s="30" t="s">
        <v>10</v>
      </c>
      <c r="C5" s="4"/>
      <c r="D5" s="4"/>
      <c r="E5" s="4"/>
      <c r="F5" s="4" t="s">
        <v>91</v>
      </c>
      <c r="G5" s="19"/>
    </row>
    <row r="6" spans="1:7" s="1" customFormat="1" ht="90" customHeight="1">
      <c r="A6" s="29">
        <v>3</v>
      </c>
      <c r="B6" s="30" t="s">
        <v>6</v>
      </c>
      <c r="C6" s="4" t="s">
        <v>91</v>
      </c>
      <c r="D6" s="4" t="s">
        <v>92</v>
      </c>
      <c r="E6" s="4" t="s">
        <v>90</v>
      </c>
      <c r="F6" s="4" t="s">
        <v>92</v>
      </c>
      <c r="G6" s="19"/>
    </row>
    <row r="7" spans="1:7" s="1" customFormat="1" ht="90" customHeight="1">
      <c r="A7" s="29">
        <v>4</v>
      </c>
      <c r="B7" s="32" t="s">
        <v>0</v>
      </c>
      <c r="C7" s="4" t="s">
        <v>91</v>
      </c>
      <c r="D7" s="4" t="s">
        <v>92</v>
      </c>
      <c r="E7" s="4" t="s">
        <v>90</v>
      </c>
      <c r="F7" s="4" t="s">
        <v>92</v>
      </c>
      <c r="G7" s="19"/>
    </row>
    <row r="8" spans="1:7" s="1" customFormat="1" ht="90" customHeight="1">
      <c r="A8" s="33">
        <v>5</v>
      </c>
      <c r="B8" s="34" t="s">
        <v>17</v>
      </c>
      <c r="C8" s="4" t="s">
        <v>90</v>
      </c>
      <c r="D8" s="4" t="s">
        <v>91</v>
      </c>
      <c r="E8" s="4" t="s">
        <v>90</v>
      </c>
      <c r="F8" s="4"/>
      <c r="G8" s="19"/>
    </row>
    <row r="9" spans="1:7" s="1" customFormat="1" ht="90" customHeight="1">
      <c r="A9" s="29">
        <v>6</v>
      </c>
      <c r="B9" s="30" t="s">
        <v>21</v>
      </c>
      <c r="C9" s="4"/>
      <c r="D9" s="4" t="s">
        <v>91</v>
      </c>
      <c r="E9" s="4"/>
      <c r="F9" s="4"/>
      <c r="G9" s="19"/>
    </row>
    <row r="10" spans="1:7" s="1" customFormat="1" ht="90" customHeight="1">
      <c r="A10" s="29">
        <v>7</v>
      </c>
      <c r="B10" s="30" t="s">
        <v>83</v>
      </c>
      <c r="C10" s="4" t="s">
        <v>92</v>
      </c>
      <c r="D10" s="4"/>
      <c r="E10" s="4"/>
      <c r="F10" s="4" t="s">
        <v>90</v>
      </c>
      <c r="G10" s="19"/>
    </row>
    <row r="11" spans="1:7" s="1" customFormat="1" ht="90" customHeight="1" thickBot="1">
      <c r="A11" s="35">
        <v>8</v>
      </c>
      <c r="B11" s="36" t="s">
        <v>79</v>
      </c>
      <c r="C11" s="91" t="s">
        <v>92</v>
      </c>
      <c r="D11" s="81"/>
      <c r="E11" s="81"/>
      <c r="F11" s="81"/>
      <c r="G11" s="82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46" zoomScaleNormal="46" zoomScalePageLayoutView="0" workbookViewId="0" topLeftCell="A1">
      <selection activeCell="F10" sqref="F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14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8" s="1" customFormat="1" ht="90" customHeight="1">
      <c r="A4" s="27">
        <v>1</v>
      </c>
      <c r="B4" s="28" t="s">
        <v>7</v>
      </c>
      <c r="C4" s="4"/>
      <c r="D4" s="4"/>
      <c r="E4" s="4"/>
      <c r="F4" s="4"/>
      <c r="G4" s="19"/>
      <c r="H4" s="131"/>
    </row>
    <row r="5" spans="1:7" s="1" customFormat="1" ht="90" customHeight="1">
      <c r="A5" s="29">
        <v>2</v>
      </c>
      <c r="B5" s="30" t="s">
        <v>10</v>
      </c>
      <c r="C5" s="4"/>
      <c r="D5" s="4"/>
      <c r="E5" s="4"/>
      <c r="F5" s="4"/>
      <c r="G5" s="19"/>
    </row>
    <row r="6" spans="1:7" s="1" customFormat="1" ht="90" customHeight="1">
      <c r="A6" s="29">
        <v>3</v>
      </c>
      <c r="B6" s="30" t="s">
        <v>6</v>
      </c>
      <c r="C6" s="4"/>
      <c r="D6" s="4" t="s">
        <v>144</v>
      </c>
      <c r="E6" s="4"/>
      <c r="F6" s="4"/>
      <c r="G6" s="19"/>
    </row>
    <row r="7" spans="1:7" s="1" customFormat="1" ht="90" customHeight="1">
      <c r="A7" s="29">
        <v>4</v>
      </c>
      <c r="B7" s="32" t="s">
        <v>0</v>
      </c>
      <c r="C7" s="4"/>
      <c r="D7" s="4" t="s">
        <v>144</v>
      </c>
      <c r="E7" s="4"/>
      <c r="F7" s="4" t="s">
        <v>144</v>
      </c>
      <c r="G7" s="19"/>
    </row>
    <row r="8" spans="1:7" s="1" customFormat="1" ht="90" customHeight="1">
      <c r="A8" s="33">
        <v>5</v>
      </c>
      <c r="B8" s="34" t="s">
        <v>17</v>
      </c>
      <c r="C8" s="4"/>
      <c r="D8" s="4" t="s">
        <v>132</v>
      </c>
      <c r="E8" s="4"/>
      <c r="F8" s="4" t="s">
        <v>131</v>
      </c>
      <c r="G8" s="19"/>
    </row>
    <row r="9" spans="1:7" s="1" customFormat="1" ht="90" customHeight="1">
      <c r="A9" s="29">
        <v>6</v>
      </c>
      <c r="B9" s="30" t="s">
        <v>21</v>
      </c>
      <c r="C9" s="4"/>
      <c r="D9" s="4" t="s">
        <v>132</v>
      </c>
      <c r="E9" s="4"/>
      <c r="F9" s="133" t="s">
        <v>131</v>
      </c>
      <c r="G9" s="19"/>
    </row>
    <row r="10" spans="1:7" s="1" customFormat="1" ht="90" customHeight="1">
      <c r="A10" s="29">
        <v>7</v>
      </c>
      <c r="B10" s="30" t="s">
        <v>83</v>
      </c>
      <c r="C10" s="4"/>
      <c r="D10" s="4" t="s">
        <v>131</v>
      </c>
      <c r="E10" s="132"/>
      <c r="F10" s="4"/>
      <c r="G10" s="77"/>
    </row>
    <row r="11" spans="1:7" s="1" customFormat="1" ht="90" customHeight="1" thickBot="1">
      <c r="A11" s="35">
        <v>8</v>
      </c>
      <c r="B11" s="36" t="s">
        <v>79</v>
      </c>
      <c r="C11" s="92"/>
      <c r="D11" s="93" t="s">
        <v>131</v>
      </c>
      <c r="E11" s="87"/>
      <c r="F11" s="134"/>
      <c r="G11" s="94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1" zoomScaleNormal="51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16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7" s="1" customFormat="1" ht="90" customHeight="1">
      <c r="A4" s="27">
        <v>1</v>
      </c>
      <c r="B4" s="28" t="s">
        <v>7</v>
      </c>
      <c r="C4" s="5"/>
      <c r="D4" s="5"/>
      <c r="E4" s="4"/>
      <c r="F4" s="4"/>
      <c r="G4" s="19"/>
    </row>
    <row r="5" spans="1:7" s="1" customFormat="1" ht="90" customHeight="1">
      <c r="A5" s="29">
        <v>2</v>
      </c>
      <c r="B5" s="30" t="s">
        <v>10</v>
      </c>
      <c r="C5" s="4"/>
      <c r="D5" s="4"/>
      <c r="E5" s="4"/>
      <c r="F5" s="4"/>
      <c r="G5" s="19"/>
    </row>
    <row r="6" spans="1:7" s="1" customFormat="1" ht="90" customHeight="1">
      <c r="A6" s="29">
        <v>3</v>
      </c>
      <c r="B6" s="30" t="s">
        <v>6</v>
      </c>
      <c r="C6" s="4"/>
      <c r="D6" s="4"/>
      <c r="E6" s="4"/>
      <c r="F6" s="4"/>
      <c r="G6" s="19"/>
    </row>
    <row r="7" spans="1:7" s="1" customFormat="1" ht="90" customHeight="1">
      <c r="A7" s="29">
        <v>4</v>
      </c>
      <c r="B7" s="32" t="s">
        <v>0</v>
      </c>
      <c r="C7" s="4"/>
      <c r="D7" s="4"/>
      <c r="E7" s="4"/>
      <c r="F7" s="4"/>
      <c r="G7" s="19"/>
    </row>
    <row r="8" spans="1:7" s="1" customFormat="1" ht="90" customHeight="1">
      <c r="A8" s="33">
        <v>5</v>
      </c>
      <c r="B8" s="34" t="s">
        <v>17</v>
      </c>
      <c r="C8" s="42"/>
      <c r="D8" s="42"/>
      <c r="E8" s="42"/>
      <c r="F8" s="42" t="s">
        <v>134</v>
      </c>
      <c r="G8" s="77"/>
    </row>
    <row r="9" spans="1:7" s="1" customFormat="1" ht="90" customHeight="1">
      <c r="A9" s="29">
        <v>6</v>
      </c>
      <c r="B9" s="30" t="s">
        <v>21</v>
      </c>
      <c r="C9" s="45"/>
      <c r="D9" s="45"/>
      <c r="E9" s="45"/>
      <c r="F9" s="85" t="s">
        <v>134</v>
      </c>
      <c r="G9" s="77"/>
    </row>
    <row r="10" spans="1:7" s="1" customFormat="1" ht="90" customHeight="1">
      <c r="A10" s="29">
        <v>7</v>
      </c>
      <c r="B10" s="30" t="s">
        <v>83</v>
      </c>
      <c r="C10" s="45"/>
      <c r="D10" s="45" t="s">
        <v>134</v>
      </c>
      <c r="E10" s="45"/>
      <c r="F10" s="45"/>
      <c r="G10" s="77"/>
    </row>
    <row r="11" spans="1:7" s="1" customFormat="1" ht="90" customHeight="1" thickBot="1">
      <c r="A11" s="35">
        <v>8</v>
      </c>
      <c r="B11" s="36" t="s">
        <v>79</v>
      </c>
      <c r="C11" s="83"/>
      <c r="D11" s="83" t="s">
        <v>134</v>
      </c>
      <c r="E11" s="83"/>
      <c r="F11" s="83"/>
      <c r="G11" s="86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47" zoomScaleNormal="47" zoomScalePageLayoutView="0" workbookViewId="0" topLeftCell="A1">
      <selection activeCell="F11" sqref="F11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76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8" s="1" customFormat="1" ht="90" customHeight="1">
      <c r="A4" s="137">
        <v>1</v>
      </c>
      <c r="B4" s="136" t="s">
        <v>7</v>
      </c>
      <c r="C4" s="4"/>
      <c r="D4" s="4"/>
      <c r="E4" s="4"/>
      <c r="F4" s="4"/>
      <c r="G4" s="62" t="s">
        <v>140</v>
      </c>
      <c r="H4" s="131"/>
    </row>
    <row r="5" spans="1:8" s="1" customFormat="1" ht="90" customHeight="1">
      <c r="A5" s="138">
        <v>2</v>
      </c>
      <c r="B5" s="136" t="s">
        <v>10</v>
      </c>
      <c r="C5" s="4"/>
      <c r="D5" s="4"/>
      <c r="E5" s="4" t="s">
        <v>140</v>
      </c>
      <c r="F5" s="4"/>
      <c r="G5" s="62" t="s">
        <v>140</v>
      </c>
      <c r="H5" s="131"/>
    </row>
    <row r="6" spans="1:8" s="1" customFormat="1" ht="90" customHeight="1">
      <c r="A6" s="138">
        <v>3</v>
      </c>
      <c r="B6" s="136" t="s">
        <v>6</v>
      </c>
      <c r="C6" s="4"/>
      <c r="D6" s="4"/>
      <c r="E6" s="4" t="s">
        <v>140</v>
      </c>
      <c r="F6" s="4"/>
      <c r="G6" s="62"/>
      <c r="H6" s="131"/>
    </row>
    <row r="7" spans="1:8" s="1" customFormat="1" ht="90" customHeight="1">
      <c r="A7" s="138">
        <v>4</v>
      </c>
      <c r="B7" s="136" t="s">
        <v>0</v>
      </c>
      <c r="C7" s="4"/>
      <c r="D7" s="4"/>
      <c r="E7" s="4"/>
      <c r="F7" s="4"/>
      <c r="G7" s="62"/>
      <c r="H7" s="131"/>
    </row>
    <row r="8" spans="1:8" s="1" customFormat="1" ht="90" customHeight="1">
      <c r="A8" s="138">
        <v>5</v>
      </c>
      <c r="B8" s="136" t="s">
        <v>17</v>
      </c>
      <c r="C8" s="4"/>
      <c r="D8" s="4"/>
      <c r="E8" s="4"/>
      <c r="F8" s="4"/>
      <c r="G8" s="62"/>
      <c r="H8" s="131"/>
    </row>
    <row r="9" spans="1:8" s="1" customFormat="1" ht="90" customHeight="1">
      <c r="A9" s="138">
        <v>6</v>
      </c>
      <c r="B9" s="136" t="s">
        <v>21</v>
      </c>
      <c r="C9" s="4"/>
      <c r="D9" s="4"/>
      <c r="E9" s="4" t="s">
        <v>133</v>
      </c>
      <c r="F9" s="4"/>
      <c r="G9" s="62"/>
      <c r="H9" s="131"/>
    </row>
    <row r="10" spans="1:8" s="1" customFormat="1" ht="90" customHeight="1">
      <c r="A10" s="138">
        <v>7</v>
      </c>
      <c r="B10" s="136" t="s">
        <v>83</v>
      </c>
      <c r="C10" s="4"/>
      <c r="D10" s="4"/>
      <c r="E10" s="4" t="s">
        <v>133</v>
      </c>
      <c r="F10" s="4"/>
      <c r="G10" s="62"/>
      <c r="H10" s="131"/>
    </row>
    <row r="11" spans="1:8" s="1" customFormat="1" ht="90" customHeight="1" thickBot="1">
      <c r="A11" s="139">
        <v>8</v>
      </c>
      <c r="B11" s="140" t="s">
        <v>79</v>
      </c>
      <c r="C11" s="87"/>
      <c r="D11" s="87"/>
      <c r="E11" s="93" t="s">
        <v>133</v>
      </c>
      <c r="F11" s="87"/>
      <c r="G11" s="102"/>
      <c r="H11" s="131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5" zoomScaleNormal="55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77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7" s="1" customFormat="1" ht="90" customHeight="1">
      <c r="A4" s="27">
        <v>1</v>
      </c>
      <c r="B4" s="28" t="s">
        <v>7</v>
      </c>
      <c r="C4" s="4"/>
      <c r="D4" s="4"/>
      <c r="E4" s="4"/>
      <c r="F4" s="4"/>
      <c r="G4" s="19"/>
    </row>
    <row r="5" spans="1:7" s="1" customFormat="1" ht="90" customHeight="1">
      <c r="A5" s="29">
        <v>2</v>
      </c>
      <c r="B5" s="30" t="s">
        <v>10</v>
      </c>
      <c r="C5" s="4"/>
      <c r="D5" s="31"/>
      <c r="E5" s="4"/>
      <c r="F5" s="4"/>
      <c r="G5" s="19"/>
    </row>
    <row r="6" spans="1:7" s="1" customFormat="1" ht="90" customHeight="1">
      <c r="A6" s="29">
        <v>3</v>
      </c>
      <c r="B6" s="30" t="s">
        <v>6</v>
      </c>
      <c r="C6" s="4"/>
      <c r="D6" s="4"/>
      <c r="E6" s="4"/>
      <c r="F6" s="4"/>
      <c r="G6" s="19"/>
    </row>
    <row r="7" spans="1:7" s="1" customFormat="1" ht="90" customHeight="1">
      <c r="A7" s="29">
        <v>4</v>
      </c>
      <c r="B7" s="32" t="s">
        <v>0</v>
      </c>
      <c r="C7" s="4"/>
      <c r="D7" s="4"/>
      <c r="E7" s="4"/>
      <c r="F7" s="4"/>
      <c r="G7" s="19"/>
    </row>
    <row r="8" spans="1:7" s="1" customFormat="1" ht="90" customHeight="1">
      <c r="A8" s="33">
        <v>5</v>
      </c>
      <c r="B8" s="34" t="s">
        <v>17</v>
      </c>
      <c r="C8" s="4"/>
      <c r="D8" s="4"/>
      <c r="E8" s="4"/>
      <c r="F8" s="4"/>
      <c r="G8" s="19" t="s">
        <v>113</v>
      </c>
    </row>
    <row r="9" spans="1:7" s="1" customFormat="1" ht="90" customHeight="1">
      <c r="A9" s="29">
        <v>6</v>
      </c>
      <c r="B9" s="30" t="s">
        <v>21</v>
      </c>
      <c r="C9" s="4"/>
      <c r="D9" s="4"/>
      <c r="E9" s="4"/>
      <c r="F9" s="4"/>
      <c r="G9" s="19" t="s">
        <v>113</v>
      </c>
    </row>
    <row r="10" spans="1:7" s="1" customFormat="1" ht="90" customHeight="1">
      <c r="A10" s="29">
        <v>7</v>
      </c>
      <c r="B10" s="30" t="s">
        <v>83</v>
      </c>
      <c r="C10" s="4"/>
      <c r="D10" s="4"/>
      <c r="E10" s="4"/>
      <c r="F10" s="4"/>
      <c r="G10" s="19" t="s">
        <v>113</v>
      </c>
    </row>
    <row r="11" spans="1:7" s="1" customFormat="1" ht="90" customHeight="1" thickBot="1">
      <c r="A11" s="35">
        <v>8</v>
      </c>
      <c r="B11" s="36" t="s">
        <v>79</v>
      </c>
      <c r="C11" s="81"/>
      <c r="D11" s="81"/>
      <c r="E11" s="81"/>
      <c r="F11" s="81"/>
      <c r="G11" s="82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52" zoomScaleNormal="52" zoomScalePageLayoutView="0" workbookViewId="0" topLeftCell="A3">
      <selection activeCell="H4" sqref="H4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3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8" s="1" customFormat="1" ht="90" customHeight="1">
      <c r="A4" s="68">
        <v>1</v>
      </c>
      <c r="B4" s="69" t="s">
        <v>7</v>
      </c>
      <c r="C4" s="70"/>
      <c r="D4" s="126"/>
      <c r="E4" s="130"/>
      <c r="F4" s="127"/>
      <c r="G4" s="71"/>
      <c r="H4" s="131"/>
    </row>
    <row r="5" spans="1:7" s="1" customFormat="1" ht="90" customHeight="1">
      <c r="A5" s="72">
        <v>2</v>
      </c>
      <c r="B5" s="44" t="s">
        <v>10</v>
      </c>
      <c r="C5" s="45"/>
      <c r="D5" s="126"/>
      <c r="E5" s="130"/>
      <c r="F5" s="128"/>
      <c r="G5" s="73"/>
    </row>
    <row r="6" spans="1:7" s="1" customFormat="1" ht="90" customHeight="1">
      <c r="A6" s="72">
        <v>3</v>
      </c>
      <c r="B6" s="44" t="s">
        <v>6</v>
      </c>
      <c r="C6" s="74"/>
      <c r="D6" s="74"/>
      <c r="E6" s="129" t="s">
        <v>115</v>
      </c>
      <c r="F6" s="45"/>
      <c r="G6" s="45" t="s">
        <v>147</v>
      </c>
    </row>
    <row r="7" spans="1:7" s="1" customFormat="1" ht="90" customHeight="1" thickBot="1">
      <c r="A7" s="72">
        <v>4</v>
      </c>
      <c r="B7" s="44" t="s">
        <v>0</v>
      </c>
      <c r="C7" s="45" t="s">
        <v>147</v>
      </c>
      <c r="D7" s="45"/>
      <c r="E7" s="45" t="s">
        <v>115</v>
      </c>
      <c r="F7" s="45"/>
      <c r="G7" s="45" t="s">
        <v>147</v>
      </c>
    </row>
    <row r="8" spans="1:7" s="1" customFormat="1" ht="90" customHeight="1">
      <c r="A8" s="72">
        <v>5</v>
      </c>
      <c r="B8" s="44" t="s">
        <v>17</v>
      </c>
      <c r="C8" s="45" t="s">
        <v>114</v>
      </c>
      <c r="D8" s="45"/>
      <c r="E8" s="70" t="s">
        <v>114</v>
      </c>
      <c r="F8" s="74"/>
      <c r="G8" s="73"/>
    </row>
    <row r="9" spans="1:7" s="1" customFormat="1" ht="90" customHeight="1">
      <c r="A9" s="72">
        <v>6</v>
      </c>
      <c r="B9" s="44" t="s">
        <v>21</v>
      </c>
      <c r="C9" s="45" t="s">
        <v>114</v>
      </c>
      <c r="D9" s="45"/>
      <c r="E9" s="45" t="s">
        <v>114</v>
      </c>
      <c r="F9" s="45"/>
      <c r="G9" s="73"/>
    </row>
    <row r="10" spans="1:7" s="1" customFormat="1" ht="90" customHeight="1">
      <c r="A10" s="72">
        <v>7</v>
      </c>
      <c r="B10" s="44" t="s">
        <v>83</v>
      </c>
      <c r="C10" s="45" t="s">
        <v>115</v>
      </c>
      <c r="D10" s="45"/>
      <c r="E10" s="45" t="s">
        <v>147</v>
      </c>
      <c r="F10" s="45"/>
      <c r="G10" s="95"/>
    </row>
    <row r="11" spans="1:8" s="1" customFormat="1" ht="90" customHeight="1" thickBot="1">
      <c r="A11" s="75">
        <v>8</v>
      </c>
      <c r="B11" s="47" t="s">
        <v>79</v>
      </c>
      <c r="C11" s="48" t="s">
        <v>115</v>
      </c>
      <c r="D11" s="83"/>
      <c r="E11" s="83"/>
      <c r="F11" s="83"/>
      <c r="G11" s="84"/>
      <c r="H11" s="131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5" zoomScaleNormal="55" zoomScalePageLayoutView="0" workbookViewId="0" topLeftCell="A4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62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68">
        <v>1</v>
      </c>
      <c r="B4" s="69" t="s">
        <v>7</v>
      </c>
      <c r="C4" s="70"/>
      <c r="D4" s="79"/>
      <c r="E4" s="70"/>
      <c r="F4" s="70" t="s">
        <v>117</v>
      </c>
      <c r="G4" s="71"/>
    </row>
    <row r="5" spans="1:7" s="1" customFormat="1" ht="90" customHeight="1">
      <c r="A5" s="72">
        <v>2</v>
      </c>
      <c r="B5" s="44" t="s">
        <v>10</v>
      </c>
      <c r="C5" s="74"/>
      <c r="D5" s="45"/>
      <c r="E5" s="85"/>
      <c r="F5" s="45" t="s">
        <v>117</v>
      </c>
      <c r="G5" s="73"/>
    </row>
    <row r="6" spans="1:7" s="1" customFormat="1" ht="90" customHeight="1">
      <c r="A6" s="72">
        <v>3</v>
      </c>
      <c r="B6" s="44" t="s">
        <v>6</v>
      </c>
      <c r="C6" s="45" t="s">
        <v>117</v>
      </c>
      <c r="D6" s="45"/>
      <c r="E6" s="45"/>
      <c r="F6" s="45" t="s">
        <v>116</v>
      </c>
      <c r="G6" s="73"/>
    </row>
    <row r="7" spans="1:7" s="1" customFormat="1" ht="90" customHeight="1">
      <c r="A7" s="72">
        <v>4</v>
      </c>
      <c r="B7" s="44" t="s">
        <v>0</v>
      </c>
      <c r="C7" s="45" t="s">
        <v>117</v>
      </c>
      <c r="D7" s="74"/>
      <c r="E7" s="85"/>
      <c r="F7" s="45" t="s">
        <v>116</v>
      </c>
      <c r="G7" s="95"/>
    </row>
    <row r="8" spans="1:7" s="1" customFormat="1" ht="90" customHeight="1">
      <c r="A8" s="72">
        <v>5</v>
      </c>
      <c r="B8" s="44" t="s">
        <v>17</v>
      </c>
      <c r="C8" s="45" t="s">
        <v>116</v>
      </c>
      <c r="D8" s="74"/>
      <c r="E8" s="74"/>
      <c r="F8" s="74"/>
      <c r="G8" s="73"/>
    </row>
    <row r="9" spans="1:7" s="1" customFormat="1" ht="90" customHeight="1">
      <c r="A9" s="72">
        <v>6</v>
      </c>
      <c r="B9" s="44" t="s">
        <v>21</v>
      </c>
      <c r="C9" s="45" t="s">
        <v>116</v>
      </c>
      <c r="D9" s="74"/>
      <c r="E9" s="74"/>
      <c r="F9" s="45"/>
      <c r="G9" s="95"/>
    </row>
    <row r="10" spans="1:7" s="1" customFormat="1" ht="90" customHeight="1">
      <c r="A10" s="72">
        <v>7</v>
      </c>
      <c r="B10" s="44" t="s">
        <v>83</v>
      </c>
      <c r="C10" s="45"/>
      <c r="D10" s="45"/>
      <c r="E10" s="45"/>
      <c r="F10" s="74"/>
      <c r="G10" s="73"/>
    </row>
    <row r="11" spans="1:7" s="1" customFormat="1" ht="90" customHeight="1" thickBot="1">
      <c r="A11" s="75">
        <v>8</v>
      </c>
      <c r="B11" s="47" t="s">
        <v>79</v>
      </c>
      <c r="C11" s="83"/>
      <c r="D11" s="83"/>
      <c r="E11" s="83"/>
      <c r="F11" s="83"/>
      <c r="G11" s="84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85" zoomScaleNormal="85" zoomScalePageLayoutView="0" workbookViewId="0" topLeftCell="A7">
      <selection activeCell="E9" sqref="E9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7" s="1" customFormat="1" ht="90" customHeight="1">
      <c r="A4" s="114">
        <v>1</v>
      </c>
      <c r="B4" s="104" t="s">
        <v>7</v>
      </c>
      <c r="C4" s="4"/>
      <c r="D4" s="4"/>
      <c r="E4" s="4"/>
      <c r="F4" s="4"/>
      <c r="G4" s="62"/>
    </row>
    <row r="5" spans="1:7" s="1" customFormat="1" ht="90" customHeight="1">
      <c r="A5" s="115">
        <v>2</v>
      </c>
      <c r="B5" s="104" t="s">
        <v>10</v>
      </c>
      <c r="C5" s="4"/>
      <c r="D5" s="4"/>
      <c r="E5" s="4"/>
      <c r="F5" s="4"/>
      <c r="G5" s="62"/>
    </row>
    <row r="6" spans="1:7" s="1" customFormat="1" ht="90" customHeight="1">
      <c r="A6" s="115">
        <v>3</v>
      </c>
      <c r="B6" s="104" t="s">
        <v>6</v>
      </c>
      <c r="C6" s="4"/>
      <c r="D6" s="4"/>
      <c r="E6" s="4"/>
      <c r="F6" s="4" t="s">
        <v>155</v>
      </c>
      <c r="G6" s="62"/>
    </row>
    <row r="7" spans="1:7" s="1" customFormat="1" ht="90" customHeight="1">
      <c r="A7" s="115">
        <v>4</v>
      </c>
      <c r="B7" s="104" t="s">
        <v>0</v>
      </c>
      <c r="C7" s="4"/>
      <c r="D7" s="4"/>
      <c r="E7" s="4"/>
      <c r="F7" s="4"/>
      <c r="G7" s="62"/>
    </row>
    <row r="8" spans="1:7" s="1" customFormat="1" ht="90" customHeight="1">
      <c r="A8" s="115">
        <v>5</v>
      </c>
      <c r="B8" s="104" t="s">
        <v>17</v>
      </c>
      <c r="C8" s="4"/>
      <c r="D8" s="4"/>
      <c r="E8" s="4"/>
      <c r="F8" s="4"/>
      <c r="G8" s="62"/>
    </row>
    <row r="9" spans="1:7" s="1" customFormat="1" ht="90" customHeight="1">
      <c r="A9" s="115">
        <v>6</v>
      </c>
      <c r="B9" s="104" t="s">
        <v>21</v>
      </c>
      <c r="C9" s="4"/>
      <c r="D9" s="4" t="s">
        <v>118</v>
      </c>
      <c r="E9" s="4" t="s">
        <v>155</v>
      </c>
      <c r="F9" s="4" t="s">
        <v>119</v>
      </c>
      <c r="G9" s="62"/>
    </row>
    <row r="10" spans="1:7" s="1" customFormat="1" ht="90" customHeight="1">
      <c r="A10" s="115">
        <v>7</v>
      </c>
      <c r="B10" s="104" t="s">
        <v>83</v>
      </c>
      <c r="C10" s="4"/>
      <c r="D10" s="4" t="s">
        <v>119</v>
      </c>
      <c r="E10" s="4"/>
      <c r="F10" s="4" t="s">
        <v>118</v>
      </c>
      <c r="G10" s="62"/>
    </row>
    <row r="11" spans="1:7" s="1" customFormat="1" ht="90" customHeight="1" thickBot="1">
      <c r="A11" s="116">
        <v>8</v>
      </c>
      <c r="B11" s="117" t="s">
        <v>79</v>
      </c>
      <c r="C11" s="87"/>
      <c r="D11" s="87" t="s">
        <v>93</v>
      </c>
      <c r="E11" s="124"/>
      <c r="F11" s="87" t="s">
        <v>93</v>
      </c>
      <c r="G11" s="118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44" zoomScaleNormal="44" zoomScalePageLayoutView="0" workbookViewId="0" topLeftCell="A1">
      <selection activeCell="C4" sqref="C4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13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68">
        <v>1</v>
      </c>
      <c r="B4" s="69" t="s">
        <v>7</v>
      </c>
      <c r="C4" s="70" t="s">
        <v>94</v>
      </c>
      <c r="D4" s="70"/>
      <c r="E4" s="70"/>
      <c r="F4" s="70"/>
      <c r="G4" s="71"/>
    </row>
    <row r="5" spans="1:7" s="1" customFormat="1" ht="90" customHeight="1">
      <c r="A5" s="72">
        <v>2</v>
      </c>
      <c r="B5" s="44" t="s">
        <v>10</v>
      </c>
      <c r="C5" s="45" t="s">
        <v>94</v>
      </c>
      <c r="D5" s="45"/>
      <c r="E5" s="85" t="s">
        <v>96</v>
      </c>
      <c r="F5" s="45"/>
      <c r="G5" s="73"/>
    </row>
    <row r="6" spans="1:7" s="1" customFormat="1" ht="90" customHeight="1">
      <c r="A6" s="72">
        <v>3</v>
      </c>
      <c r="B6" s="44" t="s">
        <v>6</v>
      </c>
      <c r="C6" s="45"/>
      <c r="D6" s="45"/>
      <c r="E6" s="45" t="s">
        <v>94</v>
      </c>
      <c r="F6" s="45"/>
      <c r="G6" s="73"/>
    </row>
    <row r="7" spans="1:7" s="1" customFormat="1" ht="90" customHeight="1">
      <c r="A7" s="72">
        <v>4</v>
      </c>
      <c r="B7" s="44" t="s">
        <v>0</v>
      </c>
      <c r="C7" s="45"/>
      <c r="D7" s="45"/>
      <c r="E7" s="45" t="s">
        <v>94</v>
      </c>
      <c r="F7" s="45"/>
      <c r="G7" s="73"/>
    </row>
    <row r="8" spans="1:7" s="1" customFormat="1" ht="90" customHeight="1">
      <c r="A8" s="72">
        <v>5</v>
      </c>
      <c r="B8" s="44" t="s">
        <v>17</v>
      </c>
      <c r="C8" s="45"/>
      <c r="D8" s="45"/>
      <c r="E8" s="45"/>
      <c r="F8" s="45" t="s">
        <v>95</v>
      </c>
      <c r="G8" s="73"/>
    </row>
    <row r="9" spans="1:7" s="1" customFormat="1" ht="90" customHeight="1">
      <c r="A9" s="72">
        <v>6</v>
      </c>
      <c r="B9" s="44" t="s">
        <v>21</v>
      </c>
      <c r="C9" s="45"/>
      <c r="D9" s="45"/>
      <c r="E9" s="45"/>
      <c r="F9" s="45" t="s">
        <v>95</v>
      </c>
      <c r="G9" s="73"/>
    </row>
    <row r="10" spans="1:7" s="1" customFormat="1" ht="90" customHeight="1">
      <c r="A10" s="72">
        <v>7</v>
      </c>
      <c r="B10" s="44" t="s">
        <v>83</v>
      </c>
      <c r="C10" s="45"/>
      <c r="D10" s="45"/>
      <c r="E10" s="45"/>
      <c r="F10" s="45" t="s">
        <v>94</v>
      </c>
      <c r="G10" s="73"/>
    </row>
    <row r="11" spans="1:7" s="1" customFormat="1" ht="90" customHeight="1" thickBot="1">
      <c r="A11" s="75">
        <v>8</v>
      </c>
      <c r="B11" s="47" t="s">
        <v>79</v>
      </c>
      <c r="C11" s="83"/>
      <c r="D11" s="83"/>
      <c r="E11" s="83"/>
      <c r="F11" s="83" t="s">
        <v>96</v>
      </c>
      <c r="G11" s="84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tabSelected="1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27</v>
      </c>
      <c r="B2" s="164"/>
      <c r="C2" s="164"/>
      <c r="D2" s="21"/>
      <c r="E2" s="21"/>
      <c r="F2" s="22" t="s">
        <v>80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8" s="1" customFormat="1" ht="90" customHeight="1">
      <c r="A4" s="114">
        <v>1</v>
      </c>
      <c r="B4" s="104" t="s">
        <v>7</v>
      </c>
      <c r="C4" s="4" t="s">
        <v>112</v>
      </c>
      <c r="D4" s="4" t="s">
        <v>122</v>
      </c>
      <c r="E4" s="4"/>
      <c r="F4" s="4" t="s">
        <v>120</v>
      </c>
      <c r="G4" s="120"/>
      <c r="H4" s="131"/>
    </row>
    <row r="5" spans="1:7" s="1" customFormat="1" ht="90" customHeight="1">
      <c r="A5" s="115">
        <v>2</v>
      </c>
      <c r="B5" s="104" t="s">
        <v>10</v>
      </c>
      <c r="C5" s="4" t="s">
        <v>120</v>
      </c>
      <c r="D5" s="4" t="s">
        <v>121</v>
      </c>
      <c r="E5" s="4"/>
      <c r="F5" s="4" t="s">
        <v>120</v>
      </c>
      <c r="G5" s="62"/>
    </row>
    <row r="6" spans="1:7" s="1" customFormat="1" ht="90" customHeight="1">
      <c r="A6" s="115">
        <v>3</v>
      </c>
      <c r="B6" s="104" t="s">
        <v>6</v>
      </c>
      <c r="C6" s="4" t="s">
        <v>148</v>
      </c>
      <c r="D6" s="4" t="s">
        <v>120</v>
      </c>
      <c r="E6" s="119"/>
      <c r="F6" s="4"/>
      <c r="G6" s="62"/>
    </row>
    <row r="7" spans="1:7" s="1" customFormat="1" ht="90" customHeight="1">
      <c r="A7" s="115">
        <v>4</v>
      </c>
      <c r="B7" s="104" t="s">
        <v>0</v>
      </c>
      <c r="C7" s="4"/>
      <c r="D7" s="4" t="s">
        <v>120</v>
      </c>
      <c r="E7" s="4"/>
      <c r="F7" s="4"/>
      <c r="G7" s="62"/>
    </row>
    <row r="8" spans="1:7" s="1" customFormat="1" ht="90" customHeight="1">
      <c r="A8" s="115">
        <v>5</v>
      </c>
      <c r="B8" s="104" t="s">
        <v>17</v>
      </c>
      <c r="C8" s="4"/>
      <c r="D8" s="4"/>
      <c r="E8" s="4"/>
      <c r="F8" s="4" t="s">
        <v>123</v>
      </c>
      <c r="G8" s="62"/>
    </row>
    <row r="9" spans="1:7" s="1" customFormat="1" ht="90" customHeight="1">
      <c r="A9" s="115">
        <v>6</v>
      </c>
      <c r="B9" s="104" t="s">
        <v>21</v>
      </c>
      <c r="C9" s="4"/>
      <c r="D9" s="4"/>
      <c r="E9" s="4"/>
      <c r="F9" s="4"/>
      <c r="G9" s="62"/>
    </row>
    <row r="10" spans="1:7" s="1" customFormat="1" ht="90" customHeight="1">
      <c r="A10" s="115">
        <v>7</v>
      </c>
      <c r="B10" s="104" t="s">
        <v>83</v>
      </c>
      <c r="C10" s="4"/>
      <c r="D10" s="4"/>
      <c r="E10" s="4"/>
      <c r="F10" s="4"/>
      <c r="G10" s="62"/>
    </row>
    <row r="11" spans="1:8" s="1" customFormat="1" ht="90" customHeight="1" thickBot="1">
      <c r="A11" s="116">
        <v>8</v>
      </c>
      <c r="B11" s="117" t="s">
        <v>79</v>
      </c>
      <c r="C11" s="87"/>
      <c r="D11" s="93" t="s">
        <v>156</v>
      </c>
      <c r="E11" s="93" t="s">
        <v>156</v>
      </c>
      <c r="F11" s="87" t="s">
        <v>121</v>
      </c>
      <c r="G11" s="102" t="s">
        <v>120</v>
      </c>
      <c r="H11" s="131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34" zoomScaleNormal="34" zoomScalePageLayoutView="0" workbookViewId="0" topLeftCell="A1">
      <selection activeCell="O11" sqref="O11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12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68">
        <v>1</v>
      </c>
      <c r="B4" s="69" t="s">
        <v>7</v>
      </c>
      <c r="C4" s="70"/>
      <c r="D4" s="70"/>
      <c r="E4" s="70"/>
      <c r="F4" s="70"/>
      <c r="G4" s="71"/>
    </row>
    <row r="5" spans="1:7" s="1" customFormat="1" ht="90" customHeight="1">
      <c r="A5" s="72">
        <v>2</v>
      </c>
      <c r="B5" s="44" t="s">
        <v>10</v>
      </c>
      <c r="C5" s="45"/>
      <c r="D5" s="45"/>
      <c r="E5" s="45"/>
      <c r="F5" s="45"/>
      <c r="G5" s="73"/>
    </row>
    <row r="6" spans="1:7" s="1" customFormat="1" ht="90" customHeight="1">
      <c r="A6" s="72">
        <v>3</v>
      </c>
      <c r="B6" s="44" t="s">
        <v>6</v>
      </c>
      <c r="C6" s="45" t="s">
        <v>97</v>
      </c>
      <c r="D6" s="45"/>
      <c r="E6" s="45"/>
      <c r="F6" s="45"/>
      <c r="G6" s="73"/>
    </row>
    <row r="7" spans="1:7" s="1" customFormat="1" ht="90" customHeight="1">
      <c r="A7" s="72">
        <v>4</v>
      </c>
      <c r="B7" s="44" t="s">
        <v>0</v>
      </c>
      <c r="C7" s="45" t="s">
        <v>98</v>
      </c>
      <c r="D7" s="45"/>
      <c r="E7" s="45"/>
      <c r="F7" s="45"/>
      <c r="G7" s="73"/>
    </row>
    <row r="8" spans="1:7" s="1" customFormat="1" ht="90" customHeight="1">
      <c r="A8" s="72">
        <v>5</v>
      </c>
      <c r="B8" s="44" t="s">
        <v>17</v>
      </c>
      <c r="C8" s="45"/>
      <c r="D8" s="45" t="s">
        <v>98</v>
      </c>
      <c r="E8" s="45" t="s">
        <v>97</v>
      </c>
      <c r="F8" s="45"/>
      <c r="G8" s="73"/>
    </row>
    <row r="9" spans="1:7" s="1" customFormat="1" ht="90" customHeight="1">
      <c r="A9" s="72">
        <v>6</v>
      </c>
      <c r="B9" s="44" t="s">
        <v>21</v>
      </c>
      <c r="C9" s="45"/>
      <c r="D9" s="45" t="s">
        <v>98</v>
      </c>
      <c r="E9" s="45" t="s">
        <v>97</v>
      </c>
      <c r="F9" s="45"/>
      <c r="G9" s="73"/>
    </row>
    <row r="10" spans="1:7" s="1" customFormat="1" ht="90" customHeight="1">
      <c r="A10" s="72">
        <v>7</v>
      </c>
      <c r="B10" s="44" t="s">
        <v>83</v>
      </c>
      <c r="C10" s="45"/>
      <c r="D10" s="45" t="s">
        <v>97</v>
      </c>
      <c r="E10" s="45" t="s">
        <v>98</v>
      </c>
      <c r="F10" s="45"/>
      <c r="G10" s="73"/>
    </row>
    <row r="11" spans="1:7" s="1" customFormat="1" ht="90" customHeight="1" thickBot="1">
      <c r="A11" s="75">
        <v>8</v>
      </c>
      <c r="B11" s="47" t="s">
        <v>79</v>
      </c>
      <c r="C11" s="83"/>
      <c r="D11" s="48" t="s">
        <v>97</v>
      </c>
      <c r="E11" s="48" t="s">
        <v>98</v>
      </c>
      <c r="F11" s="83"/>
      <c r="G11" s="84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5" zoomScaleNormal="55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5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68">
        <v>1</v>
      </c>
      <c r="B4" s="69" t="s">
        <v>7</v>
      </c>
      <c r="C4" s="79"/>
      <c r="D4" s="70"/>
      <c r="E4" s="70" t="s">
        <v>99</v>
      </c>
      <c r="F4" s="70"/>
      <c r="G4" s="71" t="s">
        <v>99</v>
      </c>
    </row>
    <row r="5" spans="1:7" s="1" customFormat="1" ht="90" customHeight="1">
      <c r="A5" s="72">
        <v>2</v>
      </c>
      <c r="B5" s="44" t="s">
        <v>10</v>
      </c>
      <c r="C5" s="45"/>
      <c r="D5" s="80"/>
      <c r="E5" s="45" t="s">
        <v>99</v>
      </c>
      <c r="F5" s="45"/>
      <c r="G5" s="73" t="s">
        <v>99</v>
      </c>
    </row>
    <row r="6" spans="1:7" s="1" customFormat="1" ht="90" customHeight="1">
      <c r="A6" s="72">
        <v>3</v>
      </c>
      <c r="B6" s="44" t="s">
        <v>6</v>
      </c>
      <c r="C6" s="45"/>
      <c r="D6" s="45"/>
      <c r="E6" s="45" t="s">
        <v>99</v>
      </c>
      <c r="F6" s="45"/>
      <c r="G6" s="73" t="s">
        <v>100</v>
      </c>
    </row>
    <row r="7" spans="1:7" s="1" customFormat="1" ht="90" customHeight="1">
      <c r="A7" s="72">
        <v>4</v>
      </c>
      <c r="B7" s="44" t="s">
        <v>0</v>
      </c>
      <c r="C7" s="45"/>
      <c r="D7" s="45"/>
      <c r="E7" s="45"/>
      <c r="F7" s="45"/>
      <c r="G7" s="73" t="s">
        <v>100</v>
      </c>
    </row>
    <row r="8" spans="1:7" s="1" customFormat="1" ht="90" customHeight="1">
      <c r="A8" s="72">
        <v>5</v>
      </c>
      <c r="B8" s="44" t="s">
        <v>17</v>
      </c>
      <c r="C8" s="45"/>
      <c r="D8" s="45"/>
      <c r="E8" s="45"/>
      <c r="F8" s="45"/>
      <c r="G8" s="73" t="s">
        <v>101</v>
      </c>
    </row>
    <row r="9" spans="1:7" s="1" customFormat="1" ht="90" customHeight="1">
      <c r="A9" s="72">
        <v>6</v>
      </c>
      <c r="B9" s="44" t="s">
        <v>21</v>
      </c>
      <c r="C9" s="45"/>
      <c r="D9" s="45"/>
      <c r="E9" s="45"/>
      <c r="F9" s="45"/>
      <c r="G9" s="73" t="s">
        <v>101</v>
      </c>
    </row>
    <row r="10" spans="1:7" s="1" customFormat="1" ht="90" customHeight="1">
      <c r="A10" s="72">
        <v>7</v>
      </c>
      <c r="B10" s="44" t="s">
        <v>83</v>
      </c>
      <c r="C10" s="45"/>
      <c r="D10" s="45"/>
      <c r="E10" s="45"/>
      <c r="F10" s="45"/>
      <c r="G10" s="73" t="s">
        <v>101</v>
      </c>
    </row>
    <row r="11" spans="1:7" s="1" customFormat="1" ht="90" customHeight="1" thickBot="1">
      <c r="A11" s="75">
        <v>8</v>
      </c>
      <c r="B11" s="47" t="s">
        <v>79</v>
      </c>
      <c r="C11" s="83"/>
      <c r="D11" s="83"/>
      <c r="E11" s="83"/>
      <c r="F11" s="83"/>
      <c r="G11" s="84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5" zoomScaleNormal="55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28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7" s="1" customFormat="1" ht="90" customHeight="1">
      <c r="A4" s="27">
        <v>1</v>
      </c>
      <c r="B4" s="28" t="s">
        <v>7</v>
      </c>
      <c r="C4" s="4" t="s">
        <v>102</v>
      </c>
      <c r="D4" s="4" t="s">
        <v>103</v>
      </c>
      <c r="E4" s="4"/>
      <c r="F4" s="4"/>
      <c r="G4" s="19"/>
    </row>
    <row r="5" spans="1:7" s="1" customFormat="1" ht="90" customHeight="1">
      <c r="A5" s="29">
        <v>2</v>
      </c>
      <c r="B5" s="30" t="s">
        <v>10</v>
      </c>
      <c r="C5" s="4" t="s">
        <v>102</v>
      </c>
      <c r="D5" s="4" t="s">
        <v>103</v>
      </c>
      <c r="E5" s="4"/>
      <c r="F5" s="4"/>
      <c r="G5" s="19"/>
    </row>
    <row r="6" spans="1:7" s="1" customFormat="1" ht="90" customHeight="1">
      <c r="A6" s="29">
        <v>3</v>
      </c>
      <c r="B6" s="30" t="s">
        <v>6</v>
      </c>
      <c r="C6" s="4"/>
      <c r="D6" s="4"/>
      <c r="E6" s="4"/>
      <c r="F6" s="4"/>
      <c r="G6" s="19"/>
    </row>
    <row r="7" spans="1:7" s="1" customFormat="1" ht="90" customHeight="1">
      <c r="A7" s="29">
        <v>4</v>
      </c>
      <c r="B7" s="32" t="s">
        <v>0</v>
      </c>
      <c r="C7" s="4"/>
      <c r="D7" s="4"/>
      <c r="E7" s="4"/>
      <c r="F7" s="4"/>
      <c r="G7" s="19"/>
    </row>
    <row r="8" spans="1:7" s="1" customFormat="1" ht="90" customHeight="1">
      <c r="A8" s="33">
        <v>5</v>
      </c>
      <c r="B8" s="34" t="s">
        <v>17</v>
      </c>
      <c r="C8" s="4" t="s">
        <v>103</v>
      </c>
      <c r="D8" s="4"/>
      <c r="E8" s="4"/>
      <c r="F8" s="4" t="s">
        <v>102</v>
      </c>
      <c r="G8" s="19"/>
    </row>
    <row r="9" spans="1:7" s="1" customFormat="1" ht="90" customHeight="1">
      <c r="A9" s="29">
        <v>6</v>
      </c>
      <c r="B9" s="30" t="s">
        <v>21</v>
      </c>
      <c r="C9" s="4"/>
      <c r="D9" s="4"/>
      <c r="E9" s="4"/>
      <c r="F9" s="4" t="s">
        <v>102</v>
      </c>
      <c r="G9" s="19"/>
    </row>
    <row r="10" spans="1:7" s="1" customFormat="1" ht="90" customHeight="1">
      <c r="A10" s="29">
        <v>7</v>
      </c>
      <c r="B10" s="30" t="s">
        <v>82</v>
      </c>
      <c r="C10" s="4"/>
      <c r="D10" s="4" t="s">
        <v>102</v>
      </c>
      <c r="E10" s="4"/>
      <c r="F10" s="4" t="s">
        <v>103</v>
      </c>
      <c r="G10" s="19"/>
    </row>
    <row r="11" spans="1:7" s="1" customFormat="1" ht="90" customHeight="1" thickBot="1">
      <c r="A11" s="35">
        <v>8</v>
      </c>
      <c r="B11" s="36" t="s">
        <v>79</v>
      </c>
      <c r="C11" s="81"/>
      <c r="D11" s="81"/>
      <c r="E11" s="81"/>
      <c r="F11" s="81"/>
      <c r="G11" s="82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51" zoomScaleNormal="51" zoomScalePageLayoutView="0" workbookViewId="0" topLeftCell="A1">
      <selection activeCell="G4" sqref="G4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29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7" s="1" customFormat="1" ht="90" customHeight="1">
      <c r="A4" s="114">
        <v>1</v>
      </c>
      <c r="B4" s="104" t="s">
        <v>7</v>
      </c>
      <c r="C4" s="4"/>
      <c r="D4" s="4"/>
      <c r="E4" s="106"/>
      <c r="F4" s="4"/>
      <c r="G4" s="62"/>
    </row>
    <row r="5" spans="1:7" s="1" customFormat="1" ht="90" customHeight="1">
      <c r="A5" s="115">
        <v>2</v>
      </c>
      <c r="B5" s="104" t="s">
        <v>10</v>
      </c>
      <c r="C5" s="4"/>
      <c r="D5" s="4"/>
      <c r="E5" s="106"/>
      <c r="F5" s="4"/>
      <c r="G5" s="62"/>
    </row>
    <row r="6" spans="1:7" s="1" customFormat="1" ht="90" customHeight="1">
      <c r="A6" s="115">
        <v>3</v>
      </c>
      <c r="B6" s="104" t="s">
        <v>6</v>
      </c>
      <c r="C6" s="4"/>
      <c r="D6" s="4"/>
      <c r="E6" s="4"/>
      <c r="F6" s="4"/>
      <c r="G6" s="135" t="s">
        <v>104</v>
      </c>
    </row>
    <row r="7" spans="1:7" s="1" customFormat="1" ht="90" customHeight="1">
      <c r="A7" s="115">
        <v>4</v>
      </c>
      <c r="B7" s="104" t="s">
        <v>0</v>
      </c>
      <c r="C7" s="4"/>
      <c r="D7" s="4"/>
      <c r="E7" s="4" t="s">
        <v>105</v>
      </c>
      <c r="F7" s="4"/>
      <c r="G7" s="135" t="s">
        <v>104</v>
      </c>
    </row>
    <row r="8" spans="1:7" s="1" customFormat="1" ht="90" customHeight="1">
      <c r="A8" s="115">
        <v>5</v>
      </c>
      <c r="B8" s="104" t="s">
        <v>17</v>
      </c>
      <c r="C8" s="4"/>
      <c r="D8" s="4"/>
      <c r="E8" s="4" t="s">
        <v>105</v>
      </c>
      <c r="F8" s="107" t="s">
        <v>104</v>
      </c>
      <c r="G8" s="62"/>
    </row>
    <row r="9" spans="1:7" s="1" customFormat="1" ht="90" customHeight="1">
      <c r="A9" s="115">
        <v>6</v>
      </c>
      <c r="B9" s="104" t="s">
        <v>21</v>
      </c>
      <c r="C9" s="4"/>
      <c r="D9" s="4"/>
      <c r="E9" s="4"/>
      <c r="F9" s="107" t="s">
        <v>104</v>
      </c>
      <c r="G9" s="62"/>
    </row>
    <row r="10" spans="1:7" s="1" customFormat="1" ht="90" customHeight="1">
      <c r="A10" s="115">
        <v>7</v>
      </c>
      <c r="B10" s="104" t="s">
        <v>82</v>
      </c>
      <c r="C10" s="4"/>
      <c r="D10" s="107" t="s">
        <v>104</v>
      </c>
      <c r="E10" s="4"/>
      <c r="F10" s="4"/>
      <c r="G10" s="62" t="s">
        <v>106</v>
      </c>
    </row>
    <row r="11" spans="1:7" s="1" customFormat="1" ht="90" customHeight="1" thickBot="1">
      <c r="A11" s="116">
        <v>8</v>
      </c>
      <c r="B11" s="117" t="s">
        <v>79</v>
      </c>
      <c r="C11" s="87"/>
      <c r="D11" s="87"/>
      <c r="E11" s="87"/>
      <c r="F11" s="87"/>
      <c r="G11" s="63" t="s">
        <v>106</v>
      </c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34" zoomScaleNormal="34" zoomScalePageLayoutView="0" workbookViewId="0" topLeftCell="A1">
      <selection activeCell="H4" sqref="H4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150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152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8" s="1" customFormat="1" ht="90" customHeight="1">
      <c r="A4" s="68">
        <v>1</v>
      </c>
      <c r="B4" s="69" t="s">
        <v>7</v>
      </c>
      <c r="C4" s="70"/>
      <c r="D4" s="70"/>
      <c r="E4" s="70"/>
      <c r="F4" s="70"/>
      <c r="G4" s="71" t="s">
        <v>107</v>
      </c>
      <c r="H4" s="131"/>
    </row>
    <row r="5" spans="1:7" s="1" customFormat="1" ht="90" customHeight="1">
      <c r="A5" s="72">
        <v>2</v>
      </c>
      <c r="B5" s="44" t="s">
        <v>10</v>
      </c>
      <c r="C5" s="45"/>
      <c r="D5" s="45"/>
      <c r="E5" s="45"/>
      <c r="F5" s="45"/>
      <c r="G5" s="73" t="s">
        <v>107</v>
      </c>
    </row>
    <row r="6" spans="1:7" s="1" customFormat="1" ht="90" customHeight="1">
      <c r="A6" s="72">
        <v>3</v>
      </c>
      <c r="B6" s="44" t="s">
        <v>6</v>
      </c>
      <c r="C6" s="45"/>
      <c r="D6" s="73"/>
      <c r="E6" s="45"/>
      <c r="F6" s="45"/>
      <c r="G6" s="73"/>
    </row>
    <row r="7" spans="1:7" s="1" customFormat="1" ht="90" customHeight="1">
      <c r="A7" s="72">
        <v>4</v>
      </c>
      <c r="B7" s="44" t="s">
        <v>0</v>
      </c>
      <c r="C7" s="45"/>
      <c r="D7" s="73"/>
      <c r="E7" s="45"/>
      <c r="F7" s="45"/>
      <c r="G7" s="73"/>
    </row>
    <row r="8" spans="1:7" s="1" customFormat="1" ht="90" customHeight="1">
      <c r="A8" s="72">
        <v>5</v>
      </c>
      <c r="B8" s="44" t="s">
        <v>17</v>
      </c>
      <c r="C8" s="45"/>
      <c r="D8" s="45" t="s">
        <v>107</v>
      </c>
      <c r="E8" s="45"/>
      <c r="F8" s="45"/>
      <c r="G8" s="73"/>
    </row>
    <row r="9" spans="1:7" s="1" customFormat="1" ht="90" customHeight="1">
      <c r="A9" s="72">
        <v>6</v>
      </c>
      <c r="B9" s="44" t="s">
        <v>21</v>
      </c>
      <c r="C9" s="45"/>
      <c r="D9" s="45" t="s">
        <v>107</v>
      </c>
      <c r="E9" s="45"/>
      <c r="F9" s="45"/>
      <c r="G9" s="73"/>
    </row>
    <row r="10" spans="1:7" s="1" customFormat="1" ht="90" customHeight="1">
      <c r="A10" s="72">
        <v>7</v>
      </c>
      <c r="B10" s="44" t="s">
        <v>82</v>
      </c>
      <c r="C10" s="45"/>
      <c r="D10" s="45"/>
      <c r="E10" s="45"/>
      <c r="F10" s="45"/>
      <c r="G10" s="73"/>
    </row>
    <row r="11" spans="1:8" s="1" customFormat="1" ht="90" customHeight="1" thickBot="1">
      <c r="A11" s="75">
        <v>8</v>
      </c>
      <c r="B11" s="47" t="s">
        <v>79</v>
      </c>
      <c r="C11" s="83"/>
      <c r="D11" s="83"/>
      <c r="E11" s="83"/>
      <c r="F11" s="83"/>
      <c r="G11" s="84"/>
      <c r="H11" s="125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zoomScale="48" zoomScaleNormal="48" zoomScalePageLayoutView="0" workbookViewId="0" topLeftCell="A1">
      <selection activeCell="H4" sqref="H4"/>
    </sheetView>
  </sheetViews>
  <sheetFormatPr defaultColWidth="9.00390625" defaultRowHeight="16.5"/>
  <cols>
    <col min="1" max="1" width="9.125" style="0" customWidth="1"/>
    <col min="2" max="3" width="12.25390625" style="0" customWidth="1"/>
    <col min="4" max="5" width="13.125" style="0" customWidth="1"/>
    <col min="6" max="7" width="14.125" style="0" customWidth="1"/>
  </cols>
  <sheetData>
    <row r="1" spans="1:8" ht="30">
      <c r="A1" s="165" t="s">
        <v>78</v>
      </c>
      <c r="B1" s="165"/>
      <c r="C1" s="165"/>
      <c r="D1" s="165"/>
      <c r="E1" s="165"/>
      <c r="F1" s="165"/>
      <c r="G1" s="165"/>
      <c r="H1" s="3"/>
    </row>
    <row r="2" spans="1:8" ht="17.25" thickBot="1">
      <c r="A2" s="166" t="s">
        <v>153</v>
      </c>
      <c r="B2" s="166"/>
      <c r="C2" s="108"/>
      <c r="D2" s="21"/>
      <c r="E2" s="21"/>
      <c r="F2" s="40" t="s">
        <v>80</v>
      </c>
      <c r="G2" s="20">
        <v>42203</v>
      </c>
      <c r="H2" s="1"/>
    </row>
    <row r="3" spans="1:8" ht="19.5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151</v>
      </c>
      <c r="H3" s="2"/>
    </row>
    <row r="4" spans="1:8" ht="51.75">
      <c r="A4" s="103">
        <v>1</v>
      </c>
      <c r="B4" s="104" t="s">
        <v>7</v>
      </c>
      <c r="C4" s="4"/>
      <c r="D4" s="4"/>
      <c r="E4" s="4"/>
      <c r="F4" s="4"/>
      <c r="G4" s="4"/>
      <c r="H4" s="1"/>
    </row>
    <row r="5" spans="1:8" ht="75" customHeight="1">
      <c r="A5" s="105">
        <v>2</v>
      </c>
      <c r="B5" s="104" t="s">
        <v>10</v>
      </c>
      <c r="C5" s="106"/>
      <c r="D5" s="4"/>
      <c r="E5" s="4"/>
      <c r="F5" s="4"/>
      <c r="G5" s="4"/>
      <c r="H5" s="1"/>
    </row>
    <row r="6" spans="1:8" ht="77.25" customHeight="1">
      <c r="A6" s="105">
        <v>3</v>
      </c>
      <c r="B6" s="104" t="s">
        <v>6</v>
      </c>
      <c r="C6" s="78"/>
      <c r="D6" s="4"/>
      <c r="E6" s="4"/>
      <c r="F6" s="4"/>
      <c r="G6" s="78"/>
      <c r="H6" s="1"/>
    </row>
    <row r="7" spans="1:8" ht="65.25" customHeight="1">
      <c r="A7" s="105">
        <v>4</v>
      </c>
      <c r="B7" s="104" t="s">
        <v>0</v>
      </c>
      <c r="C7" s="78"/>
      <c r="D7" s="4"/>
      <c r="E7" s="4"/>
      <c r="F7" s="4"/>
      <c r="G7" s="78"/>
      <c r="H7" s="1"/>
    </row>
    <row r="8" spans="1:8" ht="80.25" customHeight="1">
      <c r="A8" s="105">
        <v>5</v>
      </c>
      <c r="B8" s="104" t="s">
        <v>17</v>
      </c>
      <c r="C8" s="78" t="s">
        <v>154</v>
      </c>
      <c r="D8" s="4"/>
      <c r="E8" s="4"/>
      <c r="F8" s="106"/>
      <c r="G8" s="78" t="s">
        <v>154</v>
      </c>
      <c r="H8" s="1"/>
    </row>
    <row r="9" spans="1:8" ht="80.25" customHeight="1">
      <c r="A9" s="105">
        <v>6</v>
      </c>
      <c r="B9" s="104" t="s">
        <v>21</v>
      </c>
      <c r="C9" s="78" t="s">
        <v>154</v>
      </c>
      <c r="D9" s="4"/>
      <c r="E9" s="4"/>
      <c r="F9" s="106"/>
      <c r="G9" s="78" t="s">
        <v>154</v>
      </c>
      <c r="H9" s="1"/>
    </row>
    <row r="10" spans="1:8" ht="69" customHeight="1">
      <c r="A10" s="105">
        <v>7</v>
      </c>
      <c r="B10" s="104" t="s">
        <v>83</v>
      </c>
      <c r="C10" s="4"/>
      <c r="D10" s="4"/>
      <c r="E10" s="4"/>
      <c r="F10" s="4"/>
      <c r="G10" s="4"/>
      <c r="H10" s="1"/>
    </row>
    <row r="11" spans="1:8" ht="84" customHeight="1">
      <c r="A11" s="105">
        <v>8</v>
      </c>
      <c r="B11" s="104" t="s">
        <v>79</v>
      </c>
      <c r="C11" s="107"/>
      <c r="D11" s="107"/>
      <c r="E11" s="107"/>
      <c r="F11" s="107"/>
      <c r="G11" s="107"/>
      <c r="H11" s="1"/>
    </row>
  </sheetData>
  <sheetProtection/>
  <mergeCells count="2">
    <mergeCell ref="A1:G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51" zoomScaleNormal="51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19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8" s="1" customFormat="1" ht="90" customHeight="1">
      <c r="A4" s="114">
        <v>1</v>
      </c>
      <c r="B4" s="104" t="s">
        <v>7</v>
      </c>
      <c r="C4" s="4" t="s">
        <v>124</v>
      </c>
      <c r="D4" s="4" t="s">
        <v>146</v>
      </c>
      <c r="E4" s="4" t="s">
        <v>149</v>
      </c>
      <c r="F4" s="4" t="s">
        <v>146</v>
      </c>
      <c r="G4" s="62"/>
      <c r="H4" s="131"/>
    </row>
    <row r="5" spans="1:7" s="1" customFormat="1" ht="90" customHeight="1">
      <c r="A5" s="115">
        <v>2</v>
      </c>
      <c r="B5" s="104" t="s">
        <v>10</v>
      </c>
      <c r="C5" s="4" t="s">
        <v>125</v>
      </c>
      <c r="D5" s="4" t="s">
        <v>146</v>
      </c>
      <c r="E5" s="4" t="s">
        <v>125</v>
      </c>
      <c r="F5" s="4" t="s">
        <v>146</v>
      </c>
      <c r="G5" s="62"/>
    </row>
    <row r="6" spans="1:7" s="1" customFormat="1" ht="90" customHeight="1">
      <c r="A6" s="115">
        <v>3</v>
      </c>
      <c r="B6" s="104" t="s">
        <v>6</v>
      </c>
      <c r="C6" s="4"/>
      <c r="D6" s="4"/>
      <c r="E6" s="4"/>
      <c r="F6" s="4" t="s">
        <v>125</v>
      </c>
      <c r="G6" s="62" t="s">
        <v>125</v>
      </c>
    </row>
    <row r="7" spans="1:7" s="1" customFormat="1" ht="90" customHeight="1">
      <c r="A7" s="115">
        <v>4</v>
      </c>
      <c r="B7" s="104" t="s">
        <v>0</v>
      </c>
      <c r="C7" s="4"/>
      <c r="D7" s="4"/>
      <c r="E7" s="4" t="s">
        <v>146</v>
      </c>
      <c r="F7" s="4" t="s">
        <v>125</v>
      </c>
      <c r="G7" s="62" t="s">
        <v>125</v>
      </c>
    </row>
    <row r="8" spans="1:7" s="1" customFormat="1" ht="90" customHeight="1">
      <c r="A8" s="115">
        <v>5</v>
      </c>
      <c r="B8" s="104" t="s">
        <v>17</v>
      </c>
      <c r="C8" s="4"/>
      <c r="D8" s="109"/>
      <c r="E8" s="106"/>
      <c r="F8" s="4"/>
      <c r="G8" s="62"/>
    </row>
    <row r="9" spans="1:7" s="1" customFormat="1" ht="90" customHeight="1">
      <c r="A9" s="115">
        <v>6</v>
      </c>
      <c r="B9" s="104" t="s">
        <v>21</v>
      </c>
      <c r="C9" s="4"/>
      <c r="D9" s="4"/>
      <c r="E9" s="4"/>
      <c r="F9" s="4"/>
      <c r="G9" s="62"/>
    </row>
    <row r="10" spans="1:7" s="1" customFormat="1" ht="90" customHeight="1">
      <c r="A10" s="115">
        <v>7</v>
      </c>
      <c r="B10" s="104" t="s">
        <v>83</v>
      </c>
      <c r="C10" s="4"/>
      <c r="D10" s="4"/>
      <c r="E10" s="4"/>
      <c r="F10" s="4"/>
      <c r="G10" s="62" t="s">
        <v>146</v>
      </c>
    </row>
    <row r="11" spans="1:8" s="1" customFormat="1" ht="90" customHeight="1" thickBot="1">
      <c r="A11" s="116">
        <v>8</v>
      </c>
      <c r="B11" s="117" t="s">
        <v>79</v>
      </c>
      <c r="C11" s="87"/>
      <c r="D11" s="87"/>
      <c r="E11" s="87"/>
      <c r="F11" s="87"/>
      <c r="G11" s="63" t="s">
        <v>124</v>
      </c>
      <c r="H11" s="131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53" zoomScaleNormal="53" zoomScalePageLayoutView="0" workbookViewId="0" topLeftCell="A1">
      <selection activeCell="H4" sqref="H4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2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8" s="1" customFormat="1" ht="90" customHeight="1">
      <c r="A4" s="27">
        <v>1</v>
      </c>
      <c r="B4" s="28" t="s">
        <v>7</v>
      </c>
      <c r="C4" s="4"/>
      <c r="D4" s="4"/>
      <c r="E4" s="45"/>
      <c r="F4" s="45"/>
      <c r="G4" s="19"/>
      <c r="H4" s="131"/>
    </row>
    <row r="5" spans="1:7" s="1" customFormat="1" ht="90" customHeight="1">
      <c r="A5" s="29">
        <v>2</v>
      </c>
      <c r="B5" s="30" t="s">
        <v>10</v>
      </c>
      <c r="C5" s="4"/>
      <c r="D5" s="4"/>
      <c r="E5" s="4"/>
      <c r="F5" s="45"/>
      <c r="G5" s="19"/>
    </row>
    <row r="6" spans="1:7" s="1" customFormat="1" ht="90" customHeight="1">
      <c r="A6" s="29">
        <v>3</v>
      </c>
      <c r="B6" s="30" t="s">
        <v>6</v>
      </c>
      <c r="C6" s="4"/>
      <c r="D6" s="4"/>
      <c r="E6" s="4"/>
      <c r="F6" s="4"/>
      <c r="G6" s="19"/>
    </row>
    <row r="7" spans="1:7" s="1" customFormat="1" ht="90" customHeight="1">
      <c r="A7" s="29">
        <v>4</v>
      </c>
      <c r="B7" s="32" t="s">
        <v>0</v>
      </c>
      <c r="C7" s="4"/>
      <c r="D7" s="4"/>
      <c r="E7" s="4"/>
      <c r="F7" s="4"/>
      <c r="G7" s="19"/>
    </row>
    <row r="8" spans="1:7" s="1" customFormat="1" ht="90" customHeight="1">
      <c r="A8" s="33">
        <v>5</v>
      </c>
      <c r="B8" s="41" t="s">
        <v>17</v>
      </c>
      <c r="C8" s="42"/>
      <c r="D8" s="42"/>
      <c r="E8" s="42"/>
      <c r="F8" s="43"/>
      <c r="G8" s="19"/>
    </row>
    <row r="9" spans="1:7" s="1" customFormat="1" ht="90" customHeight="1">
      <c r="A9" s="29">
        <v>6</v>
      </c>
      <c r="B9" s="44" t="s">
        <v>21</v>
      </c>
      <c r="C9" s="45" t="s">
        <v>84</v>
      </c>
      <c r="D9" s="45"/>
      <c r="E9" s="45" t="s">
        <v>84</v>
      </c>
      <c r="F9" s="46"/>
      <c r="G9" s="19"/>
    </row>
    <row r="10" spans="1:7" s="1" customFormat="1" ht="90" customHeight="1">
      <c r="A10" s="29">
        <v>7</v>
      </c>
      <c r="B10" s="44" t="s">
        <v>83</v>
      </c>
      <c r="C10" s="45" t="s">
        <v>84</v>
      </c>
      <c r="D10" s="45"/>
      <c r="E10" s="45" t="s">
        <v>84</v>
      </c>
      <c r="F10" s="46"/>
      <c r="G10" s="19"/>
    </row>
    <row r="11" spans="1:7" s="1" customFormat="1" ht="90" customHeight="1" thickBot="1">
      <c r="A11" s="35">
        <v>8</v>
      </c>
      <c r="B11" s="47" t="s">
        <v>79</v>
      </c>
      <c r="C11" s="48" t="s">
        <v>84</v>
      </c>
      <c r="D11" s="83"/>
      <c r="E11" s="48" t="s">
        <v>84</v>
      </c>
      <c r="F11" s="83"/>
      <c r="G11" s="82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39" zoomScaleNormal="39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22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23" t="s">
        <v>20</v>
      </c>
      <c r="B3" s="24" t="s">
        <v>18</v>
      </c>
      <c r="C3" s="25" t="s">
        <v>23</v>
      </c>
      <c r="D3" s="25" t="s">
        <v>26</v>
      </c>
      <c r="E3" s="25" t="s">
        <v>25</v>
      </c>
      <c r="F3" s="25" t="s">
        <v>15</v>
      </c>
      <c r="G3" s="26" t="s">
        <v>24</v>
      </c>
    </row>
    <row r="4" spans="1:7" s="1" customFormat="1" ht="90" customHeight="1">
      <c r="A4" s="27">
        <v>1</v>
      </c>
      <c r="B4" s="57" t="s">
        <v>7</v>
      </c>
      <c r="C4" s="5"/>
      <c r="D4" s="5"/>
      <c r="E4" s="5" t="s">
        <v>85</v>
      </c>
      <c r="F4" s="5"/>
      <c r="G4" s="61" t="s">
        <v>85</v>
      </c>
    </row>
    <row r="5" spans="1:7" s="1" customFormat="1" ht="90" customHeight="1">
      <c r="A5" s="29">
        <v>2</v>
      </c>
      <c r="B5" s="58" t="s">
        <v>10</v>
      </c>
      <c r="C5" s="4"/>
      <c r="D5" s="4"/>
      <c r="E5" s="4"/>
      <c r="F5" s="4"/>
      <c r="G5" s="62" t="s">
        <v>85</v>
      </c>
    </row>
    <row r="6" spans="1:7" s="1" customFormat="1" ht="90" customHeight="1">
      <c r="A6" s="29">
        <v>3</v>
      </c>
      <c r="B6" s="58" t="s">
        <v>6</v>
      </c>
      <c r="C6" s="4"/>
      <c r="D6" s="4"/>
      <c r="E6" s="4"/>
      <c r="F6" s="4"/>
      <c r="G6" s="62"/>
    </row>
    <row r="7" spans="1:7" s="1" customFormat="1" ht="90" customHeight="1">
      <c r="A7" s="29">
        <v>4</v>
      </c>
      <c r="B7" s="58" t="s">
        <v>0</v>
      </c>
      <c r="C7" s="4"/>
      <c r="D7" s="4"/>
      <c r="E7" s="4"/>
      <c r="F7" s="4"/>
      <c r="G7" s="62"/>
    </row>
    <row r="8" spans="1:7" s="1" customFormat="1" ht="90" customHeight="1">
      <c r="A8" s="33">
        <v>5</v>
      </c>
      <c r="B8" s="59" t="s">
        <v>17</v>
      </c>
      <c r="C8" s="4" t="s">
        <v>85</v>
      </c>
      <c r="D8" s="4"/>
      <c r="E8" s="4"/>
      <c r="F8" s="4"/>
      <c r="G8" s="62"/>
    </row>
    <row r="9" spans="1:7" s="1" customFormat="1" ht="90" customHeight="1">
      <c r="A9" s="29">
        <v>6</v>
      </c>
      <c r="B9" s="58" t="s">
        <v>21</v>
      </c>
      <c r="C9" s="4" t="s">
        <v>85</v>
      </c>
      <c r="D9" s="4"/>
      <c r="E9" s="4"/>
      <c r="F9" s="4"/>
      <c r="G9" s="62"/>
    </row>
    <row r="10" spans="1:7" s="1" customFormat="1" ht="90" customHeight="1">
      <c r="A10" s="29">
        <v>7</v>
      </c>
      <c r="B10" s="58" t="s">
        <v>83</v>
      </c>
      <c r="C10" s="4"/>
      <c r="D10" s="4"/>
      <c r="E10" s="4"/>
      <c r="F10" s="4"/>
      <c r="G10" s="62"/>
    </row>
    <row r="11" spans="1:7" s="1" customFormat="1" ht="90" customHeight="1" thickBot="1">
      <c r="A11" s="35">
        <v>8</v>
      </c>
      <c r="B11" s="60" t="s">
        <v>79</v>
      </c>
      <c r="C11" s="87"/>
      <c r="D11" s="87"/>
      <c r="E11" s="87"/>
      <c r="F11" s="87"/>
      <c r="G11" s="63" t="s">
        <v>85</v>
      </c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44" zoomScaleNormal="44" zoomScalePageLayoutView="0" workbookViewId="0" topLeftCell="A2">
      <selection activeCell="J10" sqref="J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11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110" t="s">
        <v>20</v>
      </c>
      <c r="B3" s="111" t="s">
        <v>18</v>
      </c>
      <c r="C3" s="112" t="s">
        <v>23</v>
      </c>
      <c r="D3" s="112" t="s">
        <v>26</v>
      </c>
      <c r="E3" s="112" t="s">
        <v>25</v>
      </c>
      <c r="F3" s="112" t="s">
        <v>15</v>
      </c>
      <c r="G3" s="113" t="s">
        <v>24</v>
      </c>
    </row>
    <row r="4" spans="1:8" s="1" customFormat="1" ht="90" customHeight="1">
      <c r="A4" s="114">
        <v>1</v>
      </c>
      <c r="B4" s="104" t="s">
        <v>7</v>
      </c>
      <c r="C4" s="4" t="s">
        <v>143</v>
      </c>
      <c r="D4" s="4" t="s">
        <v>86</v>
      </c>
      <c r="E4" s="4" t="s">
        <v>141</v>
      </c>
      <c r="F4" s="4" t="s">
        <v>86</v>
      </c>
      <c r="G4" s="62" t="s">
        <v>126</v>
      </c>
      <c r="H4" s="131"/>
    </row>
    <row r="5" spans="1:7" s="1" customFormat="1" ht="90" customHeight="1">
      <c r="A5" s="115">
        <v>2</v>
      </c>
      <c r="B5" s="104" t="s">
        <v>10</v>
      </c>
      <c r="C5" s="4" t="s">
        <v>141</v>
      </c>
      <c r="D5" s="4" t="s">
        <v>86</v>
      </c>
      <c r="E5" s="4"/>
      <c r="F5" s="4" t="s">
        <v>86</v>
      </c>
      <c r="G5" s="62" t="s">
        <v>126</v>
      </c>
    </row>
    <row r="6" spans="1:7" s="1" customFormat="1" ht="90" customHeight="1">
      <c r="A6" s="115">
        <v>3</v>
      </c>
      <c r="B6" s="104" t="s">
        <v>6</v>
      </c>
      <c r="C6" s="4" t="s">
        <v>127</v>
      </c>
      <c r="D6" s="4"/>
      <c r="E6" s="4"/>
      <c r="F6" s="4"/>
      <c r="G6" s="62" t="s">
        <v>86</v>
      </c>
    </row>
    <row r="7" spans="1:7" s="1" customFormat="1" ht="90" customHeight="1">
      <c r="A7" s="115">
        <v>4</v>
      </c>
      <c r="B7" s="104" t="s">
        <v>0</v>
      </c>
      <c r="C7" s="4" t="s">
        <v>127</v>
      </c>
      <c r="D7" s="4"/>
      <c r="E7" s="4"/>
      <c r="F7" s="4"/>
      <c r="G7" s="62" t="s">
        <v>86</v>
      </c>
    </row>
    <row r="8" spans="1:7" s="1" customFormat="1" ht="90" customHeight="1">
      <c r="A8" s="115">
        <v>5</v>
      </c>
      <c r="B8" s="104" t="s">
        <v>17</v>
      </c>
      <c r="C8" s="4"/>
      <c r="D8" s="4" t="s">
        <v>141</v>
      </c>
      <c r="E8" s="4" t="s">
        <v>126</v>
      </c>
      <c r="F8" s="4" t="s">
        <v>141</v>
      </c>
      <c r="G8" s="62"/>
    </row>
    <row r="9" spans="1:7" s="1" customFormat="1" ht="90" customHeight="1">
      <c r="A9" s="115">
        <v>6</v>
      </c>
      <c r="B9" s="104" t="s">
        <v>21</v>
      </c>
      <c r="C9" s="4"/>
      <c r="D9" s="4" t="s">
        <v>141</v>
      </c>
      <c r="E9" s="4"/>
      <c r="F9" s="4" t="s">
        <v>141</v>
      </c>
      <c r="G9" s="62"/>
    </row>
    <row r="10" spans="1:7" s="1" customFormat="1" ht="90" customHeight="1">
      <c r="A10" s="115">
        <v>7</v>
      </c>
      <c r="B10" s="104" t="s">
        <v>83</v>
      </c>
      <c r="C10" s="4"/>
      <c r="D10" s="109"/>
      <c r="E10" s="4"/>
      <c r="F10" s="4" t="s">
        <v>128</v>
      </c>
      <c r="G10" s="62"/>
    </row>
    <row r="11" spans="1:8" s="1" customFormat="1" ht="90" customHeight="1" thickBot="1">
      <c r="A11" s="116">
        <v>8</v>
      </c>
      <c r="B11" s="117" t="s">
        <v>79</v>
      </c>
      <c r="C11" s="87"/>
      <c r="D11" s="87" t="s">
        <v>126</v>
      </c>
      <c r="E11" s="87"/>
      <c r="F11" s="93" t="s">
        <v>128</v>
      </c>
      <c r="G11" s="63" t="s">
        <v>142</v>
      </c>
      <c r="H11" s="131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41" zoomScaleNormal="41" zoomScalePageLayoutView="0" workbookViewId="0" topLeftCell="A1">
      <selection activeCell="M10" sqref="M10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8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 thickBo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68">
        <v>1</v>
      </c>
      <c r="B4" s="69" t="s">
        <v>7</v>
      </c>
      <c r="C4" s="70"/>
      <c r="D4" s="70" t="s">
        <v>109</v>
      </c>
      <c r="E4" s="70"/>
      <c r="F4" s="70" t="s">
        <v>88</v>
      </c>
      <c r="G4" s="71"/>
    </row>
    <row r="5" spans="1:7" s="1" customFormat="1" ht="90" customHeight="1">
      <c r="A5" s="72">
        <v>2</v>
      </c>
      <c r="B5" s="44" t="s">
        <v>10</v>
      </c>
      <c r="C5" s="45"/>
      <c r="D5" s="45" t="s">
        <v>109</v>
      </c>
      <c r="E5" s="45"/>
      <c r="F5" s="45" t="s">
        <v>88</v>
      </c>
      <c r="G5" s="73"/>
    </row>
    <row r="6" spans="1:7" s="1" customFormat="1" ht="90" customHeight="1">
      <c r="A6" s="72">
        <v>3</v>
      </c>
      <c r="B6" s="44" t="s">
        <v>6</v>
      </c>
      <c r="C6" s="45"/>
      <c r="D6" s="45" t="s">
        <v>87</v>
      </c>
      <c r="E6" s="45"/>
      <c r="F6" s="45" t="s">
        <v>87</v>
      </c>
      <c r="G6" s="73"/>
    </row>
    <row r="7" spans="1:7" s="1" customFormat="1" ht="90" customHeight="1">
      <c r="A7" s="72">
        <v>4</v>
      </c>
      <c r="B7" s="44" t="s">
        <v>0</v>
      </c>
      <c r="C7" s="45"/>
      <c r="D7" s="45" t="s">
        <v>87</v>
      </c>
      <c r="E7" s="45"/>
      <c r="F7" s="45" t="s">
        <v>87</v>
      </c>
      <c r="G7" s="73"/>
    </row>
    <row r="8" spans="1:7" s="1" customFormat="1" ht="90" customHeight="1">
      <c r="A8" s="72">
        <v>5</v>
      </c>
      <c r="B8" s="44" t="s">
        <v>17</v>
      </c>
      <c r="C8" s="45"/>
      <c r="D8" s="45"/>
      <c r="E8" s="45"/>
      <c r="F8" s="45"/>
      <c r="G8" s="73" t="s">
        <v>87</v>
      </c>
    </row>
    <row r="9" spans="1:7" s="1" customFormat="1" ht="90" customHeight="1">
      <c r="A9" s="72">
        <v>6</v>
      </c>
      <c r="B9" s="44" t="s">
        <v>21</v>
      </c>
      <c r="C9" s="45"/>
      <c r="D9" s="45"/>
      <c r="E9" s="45"/>
      <c r="F9" s="45"/>
      <c r="G9" s="73" t="s">
        <v>87</v>
      </c>
    </row>
    <row r="10" spans="1:7" s="1" customFormat="1" ht="90" customHeight="1">
      <c r="A10" s="72">
        <v>7</v>
      </c>
      <c r="B10" s="44" t="s">
        <v>83</v>
      </c>
      <c r="C10" s="45"/>
      <c r="D10" s="45"/>
      <c r="E10" s="45"/>
      <c r="F10" s="45"/>
      <c r="G10" s="73" t="s">
        <v>89</v>
      </c>
    </row>
    <row r="11" spans="1:7" s="1" customFormat="1" ht="90" customHeight="1" thickBot="1">
      <c r="A11" s="75">
        <v>8</v>
      </c>
      <c r="B11" s="47" t="s">
        <v>79</v>
      </c>
      <c r="C11" s="83"/>
      <c r="D11" s="83"/>
      <c r="E11" s="83"/>
      <c r="F11" s="83"/>
      <c r="G11" s="76" t="s">
        <v>89</v>
      </c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33" zoomScaleNormal="33" zoomScalePageLayoutView="0" workbookViewId="0" topLeftCell="A1">
      <selection activeCell="E8" sqref="E8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 thickBot="1">
      <c r="A2" s="164" t="s">
        <v>139</v>
      </c>
      <c r="B2" s="164"/>
      <c r="C2" s="164"/>
      <c r="D2" s="21"/>
      <c r="E2" s="21"/>
      <c r="F2" s="40" t="s">
        <v>81</v>
      </c>
      <c r="G2" s="20">
        <f ca="1">NOW()</f>
        <v>42208.52625578704</v>
      </c>
    </row>
    <row r="3" spans="1:7" s="2" customFormat="1" ht="25.5" customHeight="1">
      <c r="A3" s="64" t="s">
        <v>20</v>
      </c>
      <c r="B3" s="65" t="s">
        <v>18</v>
      </c>
      <c r="C3" s="66" t="s">
        <v>23</v>
      </c>
      <c r="D3" s="66" t="s">
        <v>26</v>
      </c>
      <c r="E3" s="66" t="s">
        <v>25</v>
      </c>
      <c r="F3" s="66" t="s">
        <v>15</v>
      </c>
      <c r="G3" s="67" t="s">
        <v>24</v>
      </c>
    </row>
    <row r="4" spans="1:7" s="1" customFormat="1" ht="90" customHeight="1">
      <c r="A4" s="103">
        <v>1</v>
      </c>
      <c r="B4" s="104" t="s">
        <v>7</v>
      </c>
      <c r="C4" s="4"/>
      <c r="D4" s="4"/>
      <c r="E4" s="4"/>
      <c r="F4" s="4"/>
      <c r="G4" s="4"/>
    </row>
    <row r="5" spans="1:7" s="1" customFormat="1" ht="90" customHeight="1">
      <c r="A5" s="105">
        <v>2</v>
      </c>
      <c r="B5" s="104" t="s">
        <v>10</v>
      </c>
      <c r="C5" s="106"/>
      <c r="D5" s="4"/>
      <c r="E5" s="4"/>
      <c r="F5" s="4"/>
      <c r="G5" s="4"/>
    </row>
    <row r="6" spans="1:7" s="1" customFormat="1" ht="90" customHeight="1">
      <c r="A6" s="105">
        <v>3</v>
      </c>
      <c r="B6" s="104" t="s">
        <v>6</v>
      </c>
      <c r="C6" s="106"/>
      <c r="D6" s="4"/>
      <c r="E6" s="4"/>
      <c r="F6" s="4"/>
      <c r="G6" s="4"/>
    </row>
    <row r="7" spans="1:7" s="1" customFormat="1" ht="90" customHeight="1">
      <c r="A7" s="105">
        <v>4</v>
      </c>
      <c r="B7" s="104" t="s">
        <v>0</v>
      </c>
      <c r="C7" s="106"/>
      <c r="D7" s="4"/>
      <c r="E7" s="4"/>
      <c r="F7" s="4"/>
      <c r="G7" s="4"/>
    </row>
    <row r="8" spans="1:7" s="1" customFormat="1" ht="90" customHeight="1">
      <c r="A8" s="105">
        <v>5</v>
      </c>
      <c r="B8" s="104" t="s">
        <v>17</v>
      </c>
      <c r="C8" s="4"/>
      <c r="D8" s="4"/>
      <c r="E8" s="4"/>
      <c r="F8" s="106"/>
      <c r="G8" s="4"/>
    </row>
    <row r="9" spans="1:7" s="1" customFormat="1" ht="90" customHeight="1">
      <c r="A9" s="105">
        <v>6</v>
      </c>
      <c r="B9" s="104" t="s">
        <v>21</v>
      </c>
      <c r="C9" s="4"/>
      <c r="D9" s="4"/>
      <c r="E9" s="4"/>
      <c r="F9" s="106"/>
      <c r="G9" s="4"/>
    </row>
    <row r="10" spans="1:7" s="1" customFormat="1" ht="90" customHeight="1">
      <c r="A10" s="105">
        <v>7</v>
      </c>
      <c r="B10" s="104" t="s">
        <v>83</v>
      </c>
      <c r="C10" s="4"/>
      <c r="D10" s="4"/>
      <c r="E10" s="4"/>
      <c r="F10" s="4"/>
      <c r="G10" s="4"/>
    </row>
    <row r="11" spans="1:7" s="1" customFormat="1" ht="90" customHeight="1">
      <c r="A11" s="105">
        <v>8</v>
      </c>
      <c r="B11" s="104" t="s">
        <v>79</v>
      </c>
      <c r="C11" s="107"/>
      <c r="D11" s="107"/>
      <c r="E11" s="107"/>
      <c r="F11" s="107"/>
      <c r="G11" s="107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="46" zoomScaleNormal="46" zoomScalePageLayoutView="0" workbookViewId="0" topLeftCell="A1">
      <selection activeCell="J9" sqref="J9"/>
    </sheetView>
  </sheetViews>
  <sheetFormatPr defaultColWidth="9.00390625" defaultRowHeight="16.5" customHeight="1"/>
  <cols>
    <col min="1" max="1" width="5.625" style="39" customWidth="1"/>
    <col min="2" max="2" width="10.625" style="39" customWidth="1"/>
    <col min="3" max="7" width="16.625" style="39" customWidth="1"/>
  </cols>
  <sheetData>
    <row r="1" spans="1:7" s="3" customFormat="1" ht="39.75" customHeight="1">
      <c r="A1" s="163" t="s">
        <v>78</v>
      </c>
      <c r="B1" s="163"/>
      <c r="C1" s="163"/>
      <c r="D1" s="163"/>
      <c r="E1" s="163"/>
      <c r="F1" s="163"/>
      <c r="G1" s="163"/>
    </row>
    <row r="2" spans="1:7" s="1" customFormat="1" ht="16.5" customHeight="1">
      <c r="A2" s="164" t="s">
        <v>136</v>
      </c>
      <c r="B2" s="164"/>
      <c r="C2" s="164"/>
      <c r="D2" s="21"/>
      <c r="E2" s="21"/>
      <c r="F2" s="40" t="s">
        <v>80</v>
      </c>
      <c r="G2" s="20">
        <f ca="1">NOW()</f>
        <v>42208.52625578704</v>
      </c>
    </row>
    <row r="3" spans="1:7" s="2" customFormat="1" ht="25.5" customHeight="1">
      <c r="A3" s="121" t="s">
        <v>20</v>
      </c>
      <c r="B3" s="122" t="s">
        <v>18</v>
      </c>
      <c r="C3" s="123" t="s">
        <v>23</v>
      </c>
      <c r="D3" s="123" t="s">
        <v>26</v>
      </c>
      <c r="E3" s="123" t="s">
        <v>25</v>
      </c>
      <c r="F3" s="123" t="s">
        <v>15</v>
      </c>
      <c r="G3" s="123" t="s">
        <v>24</v>
      </c>
    </row>
    <row r="4" spans="1:8" s="1" customFormat="1" ht="90" customHeight="1">
      <c r="A4" s="103">
        <v>1</v>
      </c>
      <c r="B4" s="104" t="s">
        <v>7</v>
      </c>
      <c r="C4" s="4"/>
      <c r="D4" s="4"/>
      <c r="E4" s="4" t="s">
        <v>110</v>
      </c>
      <c r="F4" s="4"/>
      <c r="G4" s="4"/>
      <c r="H4" s="131"/>
    </row>
    <row r="5" spans="1:7" s="1" customFormat="1" ht="90" customHeight="1">
      <c r="A5" s="105">
        <v>2</v>
      </c>
      <c r="B5" s="104" t="s">
        <v>10</v>
      </c>
      <c r="C5" s="4" t="s">
        <v>110</v>
      </c>
      <c r="D5" s="4"/>
      <c r="E5" s="4" t="s">
        <v>110</v>
      </c>
      <c r="F5" s="4"/>
      <c r="G5" s="4"/>
    </row>
    <row r="6" spans="1:7" s="1" customFormat="1" ht="90" customHeight="1">
      <c r="A6" s="105">
        <v>3</v>
      </c>
      <c r="B6" s="104" t="s">
        <v>6</v>
      </c>
      <c r="C6" s="4" t="s">
        <v>110</v>
      </c>
      <c r="D6" s="4"/>
      <c r="E6" s="4"/>
      <c r="F6" s="4"/>
      <c r="G6" s="4"/>
    </row>
    <row r="7" spans="1:7" s="1" customFormat="1" ht="90" customHeight="1">
      <c r="A7" s="105">
        <v>4</v>
      </c>
      <c r="B7" s="104" t="s">
        <v>0</v>
      </c>
      <c r="C7" s="4" t="s">
        <v>110</v>
      </c>
      <c r="D7" s="4"/>
      <c r="E7" s="4"/>
      <c r="F7" s="4"/>
      <c r="G7" s="4"/>
    </row>
    <row r="8" spans="1:7" s="1" customFormat="1" ht="90" customHeight="1">
      <c r="A8" s="105">
        <v>5</v>
      </c>
      <c r="B8" s="104" t="s">
        <v>17</v>
      </c>
      <c r="C8" s="4"/>
      <c r="D8" s="4"/>
      <c r="E8" s="4"/>
      <c r="F8" s="4"/>
      <c r="G8" s="4" t="s">
        <v>137</v>
      </c>
    </row>
    <row r="9" spans="1:7" s="1" customFormat="1" ht="90" customHeight="1">
      <c r="A9" s="105">
        <v>6</v>
      </c>
      <c r="B9" s="104" t="s">
        <v>21</v>
      </c>
      <c r="C9" s="4"/>
      <c r="D9" s="4"/>
      <c r="E9" s="4"/>
      <c r="F9" s="4"/>
      <c r="G9" s="4" t="s">
        <v>138</v>
      </c>
    </row>
    <row r="10" spans="1:7" s="1" customFormat="1" ht="90" customHeight="1">
      <c r="A10" s="105">
        <v>7</v>
      </c>
      <c r="B10" s="104" t="s">
        <v>83</v>
      </c>
      <c r="C10" s="4" t="s">
        <v>137</v>
      </c>
      <c r="D10" s="4"/>
      <c r="E10" s="4" t="s">
        <v>137</v>
      </c>
      <c r="F10" s="4"/>
      <c r="G10" s="4" t="s">
        <v>138</v>
      </c>
    </row>
    <row r="11" spans="1:7" s="1" customFormat="1" ht="90" customHeight="1">
      <c r="A11" s="105">
        <v>8</v>
      </c>
      <c r="B11" s="104" t="s">
        <v>79</v>
      </c>
      <c r="C11" s="4" t="s">
        <v>137</v>
      </c>
      <c r="D11" s="107"/>
      <c r="E11" s="4" t="s">
        <v>137</v>
      </c>
      <c r="F11" s="107"/>
      <c r="G11" s="107"/>
    </row>
    <row r="12" spans="1:7" s="1" customFormat="1" ht="64.5" customHeight="1">
      <c r="A12" s="37"/>
      <c r="B12" s="38"/>
      <c r="C12" s="38"/>
      <c r="D12" s="38"/>
      <c r="E12" s="38"/>
      <c r="F12" s="38"/>
      <c r="G12" s="38"/>
    </row>
    <row r="13" spans="1:7" s="1" customFormat="1" ht="64.5" customHeight="1">
      <c r="A13" s="37"/>
      <c r="B13" s="38"/>
      <c r="C13" s="38"/>
      <c r="D13" s="38"/>
      <c r="E13" s="38"/>
      <c r="F13" s="38"/>
      <c r="G13" s="38"/>
    </row>
    <row r="14" spans="1:7" s="1" customFormat="1" ht="64.5" customHeight="1">
      <c r="A14" s="37"/>
      <c r="B14" s="38"/>
      <c r="C14" s="38"/>
      <c r="D14" s="38"/>
      <c r="E14" s="38"/>
      <c r="F14" s="38"/>
      <c r="G14" s="38"/>
    </row>
    <row r="15" spans="1:7" s="1" customFormat="1" ht="64.5" customHeight="1">
      <c r="A15" s="37"/>
      <c r="B15" s="38"/>
      <c r="C15" s="38"/>
      <c r="D15" s="38"/>
      <c r="E15" s="38"/>
      <c r="F15" s="38"/>
      <c r="G15" s="38"/>
    </row>
    <row r="16" spans="1:7" s="1" customFormat="1" ht="64.5" customHeight="1">
      <c r="A16" s="37"/>
      <c r="B16" s="38"/>
      <c r="C16" s="38"/>
      <c r="D16" s="38"/>
      <c r="E16" s="38"/>
      <c r="F16" s="38"/>
      <c r="G16" s="38"/>
    </row>
    <row r="17" spans="1:7" s="1" customFormat="1" ht="64.5" customHeight="1">
      <c r="A17" s="37"/>
      <c r="B17" s="38"/>
      <c r="C17" s="38"/>
      <c r="D17" s="38"/>
      <c r="E17" s="38"/>
      <c r="F17" s="38"/>
      <c r="G17" s="38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教學組長</cp:lastModifiedBy>
  <cp:lastPrinted>2015-07-20T00:24:27Z</cp:lastPrinted>
  <dcterms:created xsi:type="dcterms:W3CDTF">2012-09-04T15:52:14Z</dcterms:created>
  <dcterms:modified xsi:type="dcterms:W3CDTF">2015-07-23T04:37:56Z</dcterms:modified>
  <cp:category/>
  <cp:version/>
  <cp:contentType/>
  <cp:contentStatus/>
</cp:coreProperties>
</file>